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855" firstSheet="1" activeTab="4"/>
  </bookViews>
  <sheets>
    <sheet name="Form Responses 1" sheetId="1" r:id="rId1"/>
    <sheet name="Easier to query" sheetId="2" r:id="rId2"/>
    <sheet name="Alphabetical room list" sheetId="3" r:id="rId3"/>
    <sheet name="Dining summaries" sheetId="4" r:id="rId4"/>
    <sheet name="Room allocations for Jene" sheetId="5" r:id="rId5"/>
    <sheet name="Meetings List" sheetId="6" r:id="rId6"/>
  </sheets>
  <definedNames>
    <definedName name="_xlnm._FilterDatabase" localSheetId="1" hidden="1">'Easier to query'!$A$2:$AS$98</definedName>
    <definedName name="_xlnm._FilterDatabase" localSheetId="4" hidden="1">'Room allocations for Jene'!$A$2:$H$75</definedName>
    <definedName name="NamedRange1">#REF!</definedName>
  </definedNames>
  <calcPr calcId="125725"/>
</workbook>
</file>

<file path=xl/calcChain.xml><?xml version="1.0" encoding="utf-8"?>
<calcChain xmlns="http://schemas.openxmlformats.org/spreadsheetml/2006/main">
  <c r="H75" i="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1"/>
  <c r="F1"/>
  <c r="E1"/>
  <c r="D1"/>
  <c r="C1"/>
  <c r="B1"/>
  <c r="C73" i="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I96" i="2"/>
  <c r="I95"/>
  <c r="I94"/>
  <c r="I93"/>
  <c r="I92"/>
  <c r="I90"/>
  <c r="I87"/>
  <c r="I85"/>
  <c r="I84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6"/>
  <c r="I45"/>
  <c r="I44"/>
  <c r="I43"/>
  <c r="I42"/>
  <c r="I41"/>
  <c r="I40"/>
  <c r="I39"/>
  <c r="I38"/>
  <c r="I37"/>
  <c r="I36"/>
  <c r="I35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Z1"/>
  <c r="Y1"/>
  <c r="M8" i="4" s="1"/>
  <c r="M4" s="1"/>
  <c r="X1" i="2"/>
  <c r="L8" i="4" s="1"/>
  <c r="L4" s="1"/>
  <c r="W1" i="2"/>
  <c r="K8" i="4" s="1"/>
  <c r="K4" s="1"/>
  <c r="V1" i="2"/>
  <c r="J8" i="4" s="1"/>
  <c r="J4" s="1"/>
  <c r="U1" i="2"/>
  <c r="I8" i="4" s="1"/>
  <c r="T1" i="2"/>
  <c r="H8" i="4" s="1"/>
  <c r="H4" s="1"/>
  <c r="S1" i="2"/>
  <c r="G8" i="4" s="1"/>
  <c r="G4" s="1"/>
  <c r="R1" i="2"/>
  <c r="F8" i="4" s="1"/>
  <c r="F4" s="1"/>
  <c r="Q1" i="2"/>
  <c r="E8" i="4" s="1"/>
  <c r="E4" s="1"/>
  <c r="P1" i="2"/>
  <c r="D8" i="4" s="1"/>
  <c r="D4" s="1"/>
  <c r="O1" i="2"/>
  <c r="C8" i="4" s="1"/>
  <c r="C4" s="1"/>
  <c r="N1" i="2"/>
  <c r="B8" i="4" s="1"/>
  <c r="B4" s="1"/>
  <c r="M1" i="2"/>
  <c r="L1"/>
  <c r="K1"/>
  <c r="J1"/>
  <c r="F1"/>
  <c r="E1"/>
  <c r="D1"/>
  <c r="A1"/>
  <c r="B112" i="1"/>
  <c r="B114" s="1"/>
  <c r="B109"/>
  <c r="B104"/>
  <c r="B103"/>
  <c r="B102"/>
  <c r="AD50"/>
  <c r="AD14"/>
  <c r="B116"/>
  <c r="B105" l="1"/>
</calcChain>
</file>

<file path=xl/sharedStrings.xml><?xml version="1.0" encoding="utf-8"?>
<sst xmlns="http://schemas.openxmlformats.org/spreadsheetml/2006/main" count="3493" uniqueCount="624">
  <si>
    <t>Timestamp</t>
  </si>
  <si>
    <t>Your name</t>
  </si>
  <si>
    <t>Which Worship Group are you from?</t>
  </si>
  <si>
    <t>Check this box if you are a Member of a NZ Monthly Meeting</t>
  </si>
  <si>
    <t>Your email address</t>
  </si>
  <si>
    <t>Cell phone number</t>
  </si>
  <si>
    <t>Other telephone number</t>
  </si>
  <si>
    <t>Name of emergency contact person</t>
  </si>
  <si>
    <t>Emergency contact's telephone number</t>
  </si>
  <si>
    <t>Are you staying at El Rancho or somewhere else?</t>
  </si>
  <si>
    <t>If applicable, name of person to share room with (please check this out first)</t>
  </si>
  <si>
    <t>Tick if you require wheelchair access</t>
  </si>
  <si>
    <t>Please select an option below</t>
  </si>
  <si>
    <t>Thursday (preparation retreat begins from 2pm)</t>
  </si>
  <si>
    <t>Friday (retreat morning to midday, Yearly Meeting begins with dinner at 6pm)</t>
  </si>
  <si>
    <t>Saturday</t>
  </si>
  <si>
    <t>Sunday</t>
  </si>
  <si>
    <t>Monday</t>
  </si>
  <si>
    <t>Total cost of options selected</t>
  </si>
  <si>
    <t>Rides will be available to meet the following trains/buses from Waikanae station.  Please tick one if you would like a ride</t>
  </si>
  <si>
    <t>Please enter here the total cost of the options you selected</t>
  </si>
  <si>
    <t>Please select any special dietary requirements that apply</t>
  </si>
  <si>
    <t>How do you plan to pay?</t>
  </si>
  <si>
    <t>Amount due</t>
  </si>
  <si>
    <t>Date paid</t>
  </si>
  <si>
    <t>Comment</t>
  </si>
  <si>
    <t>Brian Curtis</t>
  </si>
  <si>
    <t>Christchurch MM</t>
  </si>
  <si>
    <t>Member</t>
  </si>
  <si>
    <t>briancurtis@inet.net.nz</t>
  </si>
  <si>
    <t xml:space="preserve">03 342 7500 </t>
  </si>
  <si>
    <t>Allan Curtis</t>
  </si>
  <si>
    <t>0061 733 795 697</t>
  </si>
  <si>
    <t>El Rancho</t>
  </si>
  <si>
    <t>Full time (without preparation retreat - shared room) total cost $287</t>
  </si>
  <si>
    <t>Internet banking (preferred)</t>
  </si>
  <si>
    <t>2 March</t>
  </si>
  <si>
    <t>Linley Gregory</t>
  </si>
  <si>
    <t>Mt Eden</t>
  </si>
  <si>
    <t>lcg@pl.net</t>
  </si>
  <si>
    <t>Sarah de Croy</t>
  </si>
  <si>
    <t>claire Gregory</t>
  </si>
  <si>
    <t>Full time (including preparation retreat - shared room) total cost $390</t>
  </si>
  <si>
    <t>Claire Gregory</t>
  </si>
  <si>
    <t>mt Eden</t>
  </si>
  <si>
    <t>David James &amp; Jillian Wychel</t>
  </si>
  <si>
    <t>Whanganui</t>
  </si>
  <si>
    <t>jilliandavid@xtra.co.nz</t>
  </si>
  <si>
    <t>0274-863-784</t>
  </si>
  <si>
    <t>06-345-6732</t>
  </si>
  <si>
    <t>N/a</t>
  </si>
  <si>
    <t>Part time</t>
  </si>
  <si>
    <t>Dinner ($26)</t>
  </si>
  <si>
    <t>Bed (Friday night) and breakfast, shared room ($57), Lunch ($20), Dinner ($26)</t>
  </si>
  <si>
    <t>Bed (Saturday night) and breakfast, shared room ($57), Lunch ($20), Dinner ($26)</t>
  </si>
  <si>
    <t>$232 x 2</t>
  </si>
  <si>
    <t>6 March ($464 paid under previous booking) (refund, if made, would be $68)</t>
  </si>
  <si>
    <t>Decided to reside outside and to be there for Friday lunch.</t>
  </si>
  <si>
    <t>Couple - duplicate record</t>
  </si>
  <si>
    <t>David Minifie</t>
  </si>
  <si>
    <t>david@minifie.co.nz</t>
  </si>
  <si>
    <t>Sholto Williams</t>
  </si>
  <si>
    <t>Deborah Williams</t>
  </si>
  <si>
    <t>Thursday 1.45pm (meets train from Wellington that arrives 1.14pm, and the Intercity Bus that arrives 11.14am)</t>
  </si>
  <si>
    <t>6 March</t>
  </si>
  <si>
    <t>debwnz@gmail.com</t>
  </si>
  <si>
    <t>Elizabeth Thompson &amp; Elizabeth Duke</t>
  </si>
  <si>
    <t>Dunedin</t>
  </si>
  <si>
    <t>2es@actrix.co.nz</t>
  </si>
  <si>
    <t>022 0678 400 (ET)  022 099 1154 (ED)</t>
  </si>
  <si>
    <t>03 467 5367</t>
  </si>
  <si>
    <t>Helen Higgott (ET's sister)</t>
  </si>
  <si>
    <t>09 298 1213</t>
  </si>
  <si>
    <t>One another</t>
  </si>
  <si>
    <t>7 March</t>
  </si>
  <si>
    <t>Helen Hughes</t>
  </si>
  <si>
    <t>Wellington</t>
  </si>
  <si>
    <t>hrhughes@xtra.co.nz</t>
  </si>
  <si>
    <t>04 388 6891</t>
  </si>
  <si>
    <t>.</t>
  </si>
  <si>
    <t>Somewhere else</t>
  </si>
  <si>
    <t>Registration ($20), Lunch ($20), Dinner ($26)</t>
  </si>
  <si>
    <t>LIZ REMMERSWAAL</t>
  </si>
  <si>
    <t>HAWKE'S BAY</t>
  </si>
  <si>
    <t>lizrem@gmail.com</t>
  </si>
  <si>
    <t>TON REMMERSWAAL</t>
  </si>
  <si>
    <t>Helen Kingston</t>
  </si>
  <si>
    <t>Golden Bay Worship Group</t>
  </si>
  <si>
    <t>helen.derry@xtra.co.nz</t>
  </si>
  <si>
    <t>027 525 9576</t>
  </si>
  <si>
    <t>03 525 9576</t>
  </si>
  <si>
    <t>Derry Kingston (husband)</t>
  </si>
  <si>
    <t>Vegan (select this option if you want dairy free)</t>
  </si>
  <si>
    <t>18 March</t>
  </si>
  <si>
    <t>Anna Dunford</t>
  </si>
  <si>
    <t>Kaitaia</t>
  </si>
  <si>
    <t>annadinnz@gmail.com</t>
  </si>
  <si>
    <t>William Tailby</t>
  </si>
  <si>
    <t>Vegan (select this option if you want dairy free), Gluten free</t>
  </si>
  <si>
    <t>2 May</t>
  </si>
  <si>
    <t>Arriving Thurs night - extra charges</t>
  </si>
  <si>
    <t>Philip &amp; Jos Rossell</t>
  </si>
  <si>
    <t>Marlborough</t>
  </si>
  <si>
    <t>josphil@orcon.net.nz</t>
  </si>
  <si>
    <t>03 579 4771</t>
  </si>
  <si>
    <t>Jos &amp; Philip</t>
  </si>
  <si>
    <t>Cheque</t>
  </si>
  <si>
    <t>Cheque banked 15/03/17</t>
  </si>
  <si>
    <t>Manual amount due - x2 pax on form</t>
  </si>
  <si>
    <t>Barbara Price</t>
  </si>
  <si>
    <t>Levin</t>
  </si>
  <si>
    <t>06 368 7299</t>
  </si>
  <si>
    <t>Chris Price</t>
  </si>
  <si>
    <t>Option 1</t>
  </si>
  <si>
    <t>Full time (incl. preparation retreat - single room) total cost $430</t>
  </si>
  <si>
    <t>Refunded</t>
  </si>
  <si>
    <t>Eileen Gundesen</t>
  </si>
  <si>
    <t>Taranaki</t>
  </si>
  <si>
    <t>06 755 0605</t>
  </si>
  <si>
    <t>Megan Gundesen</t>
  </si>
  <si>
    <t>027 464 8859   or 06 757 8555</t>
  </si>
  <si>
    <t>Full time (without preparation retreat - single room) total cost $317</t>
  </si>
  <si>
    <t>Carril Karr</t>
  </si>
  <si>
    <t>Hamilton</t>
  </si>
  <si>
    <t>ckarr-hamilton@hotmail.com</t>
  </si>
  <si>
    <t>07 847 2842</t>
  </si>
  <si>
    <t>Heather Lowery-Kappes</t>
  </si>
  <si>
    <t>Another woman who wants to share</t>
  </si>
  <si>
    <t>Alan Perry</t>
  </si>
  <si>
    <t>alanperrynz@gmail.com</t>
  </si>
  <si>
    <t>Helen Perry</t>
  </si>
  <si>
    <t>13 March</t>
  </si>
  <si>
    <t>Helen Winter</t>
  </si>
  <si>
    <t>Kaitaia, Northland</t>
  </si>
  <si>
    <t>helen.holm.48@gmail.com</t>
  </si>
  <si>
    <t>09 408 50521</t>
  </si>
  <si>
    <t>Keith L Russell</t>
  </si>
  <si>
    <t>24 April</t>
  </si>
  <si>
    <t>helen,holm.48@gmail.com</t>
  </si>
  <si>
    <t>09 408 5051</t>
  </si>
  <si>
    <t>Viola Palmer</t>
  </si>
  <si>
    <t>Kapiti MM</t>
  </si>
  <si>
    <t>phvcpalmer@gmail.com</t>
  </si>
  <si>
    <t>022 1080 053</t>
  </si>
  <si>
    <t>04 293 6639</t>
  </si>
  <si>
    <t>Phil Palmer</t>
  </si>
  <si>
    <t>027 3555 200</t>
  </si>
  <si>
    <t>Full time (without preparation day) total cost $218</t>
  </si>
  <si>
    <t>alan reynolds</t>
  </si>
  <si>
    <t>Tauranga</t>
  </si>
  <si>
    <t>ansreynolds@gmail.com</t>
  </si>
  <si>
    <t>022 409 1419</t>
  </si>
  <si>
    <t>07 54 33 101</t>
  </si>
  <si>
    <t>andree reynolds</t>
  </si>
  <si>
    <t>027 77 44 146</t>
  </si>
  <si>
    <t>sue reynolds</t>
  </si>
  <si>
    <t>suerey45@gmail.com</t>
  </si>
  <si>
    <t>021 164 9054</t>
  </si>
  <si>
    <t>Jennie Searle</t>
  </si>
  <si>
    <t>MT Eden Auckland</t>
  </si>
  <si>
    <t>searle_jennie@yahoo.co.nz</t>
  </si>
  <si>
    <t>021 045 7247</t>
  </si>
  <si>
    <t>09 827 1864</t>
  </si>
  <si>
    <t>Thomas Searle ( son )</t>
  </si>
  <si>
    <t>027 596 1333</t>
  </si>
  <si>
    <t>Barbara McArdle</t>
  </si>
  <si>
    <t>barbmca@ihug.co.nz</t>
  </si>
  <si>
    <t>09 8468399</t>
  </si>
  <si>
    <t>Sean McArdle</t>
  </si>
  <si>
    <t>Friday 4.00 pm (meets train from Wellington that arrives 3.44pm, and the Intercity Bus arriving 3.39pm time)</t>
  </si>
  <si>
    <t>Jude Zwanikken</t>
  </si>
  <si>
    <t>Golden Bay</t>
  </si>
  <si>
    <t>judezed@hotmail.com</t>
  </si>
  <si>
    <t>Henk Zwanikken</t>
  </si>
  <si>
    <t>0211269656 or 035348291</t>
  </si>
  <si>
    <t>Joy Rising</t>
  </si>
  <si>
    <t>M N Island</t>
  </si>
  <si>
    <t>joy.rising@gmail.com</t>
  </si>
  <si>
    <t>Mary Rose</t>
  </si>
  <si>
    <t>Mary Rose (if attending) or anyone else</t>
  </si>
  <si>
    <t>Beryl Jones</t>
  </si>
  <si>
    <t>Pam Stevenson</t>
  </si>
  <si>
    <t>(H) 078504294      (W) 078340799</t>
  </si>
  <si>
    <t>cheque banked 22 March</t>
  </si>
  <si>
    <t>Shirley Freeman</t>
  </si>
  <si>
    <t>Mt Eden Worship Grp</t>
  </si>
  <si>
    <t>shirfree47@yahoo.co.nz</t>
  </si>
  <si>
    <t>021 206 2082</t>
  </si>
  <si>
    <t>09 838 7232</t>
  </si>
  <si>
    <t>Miss Dorina Johnston (daughter)</t>
  </si>
  <si>
    <t>021 058 4910 / 09 532 8622</t>
  </si>
  <si>
    <t>Stephanie duFresne</t>
  </si>
  <si>
    <t>stephodufresne@gmail.com</t>
  </si>
  <si>
    <t>Richard Dingwall</t>
  </si>
  <si>
    <t>23 April</t>
  </si>
  <si>
    <t>Sue Bramley</t>
  </si>
  <si>
    <t>Wellington Monthly Meeting</t>
  </si>
  <si>
    <t>smbramley@hotmail.com</t>
  </si>
  <si>
    <t>04-976-2662</t>
  </si>
  <si>
    <t>Frederik van der Vloodt</t>
  </si>
  <si>
    <t>Marion Sanson</t>
  </si>
  <si>
    <t>Judith Wishart</t>
  </si>
  <si>
    <t>North shore</t>
  </si>
  <si>
    <t>judithwishart@gmail.com</t>
  </si>
  <si>
    <t>Lisa Manning</t>
  </si>
  <si>
    <t>Jan Judson</t>
  </si>
  <si>
    <t>Richard Poulter</t>
  </si>
  <si>
    <t>richpoulter@hotmail.com</t>
  </si>
  <si>
    <t>Antony Wilkins</t>
  </si>
  <si>
    <t>North Shore</t>
  </si>
  <si>
    <t>janqpies@gmail.com</t>
  </si>
  <si>
    <t>021 396 152</t>
  </si>
  <si>
    <t>09 443 2313</t>
  </si>
  <si>
    <t>Caroline Judson</t>
  </si>
  <si>
    <t>0212 727 896</t>
  </si>
  <si>
    <t>Gluten free</t>
  </si>
  <si>
    <t>Deb Gimpelson</t>
  </si>
  <si>
    <t>deb.gimpelson@icloud.com</t>
  </si>
  <si>
    <t>not used regularly...021 122 4189</t>
  </si>
  <si>
    <t>better to try first...04 904 4081</t>
  </si>
  <si>
    <t xml:space="preserve">Hal Gimpelson </t>
  </si>
  <si>
    <t>04 904 4081</t>
  </si>
  <si>
    <t>Ruth Miller</t>
  </si>
  <si>
    <t>richard_miller@xtra.co.nz</t>
  </si>
  <si>
    <t>022 692 1957</t>
  </si>
  <si>
    <t>04 479 5853</t>
  </si>
  <si>
    <t>Richard Miller</t>
  </si>
  <si>
    <t>0274 510 158 or 04 479 5853</t>
  </si>
  <si>
    <t>Alistair and Anne Hall</t>
  </si>
  <si>
    <t>Palmertston North</t>
  </si>
  <si>
    <t>ahall@inspire.net.nz</t>
  </si>
  <si>
    <t>06 3571832</t>
  </si>
  <si>
    <t>Peter Hall</t>
  </si>
  <si>
    <t>06 3268126</t>
  </si>
  <si>
    <t>Alistair and Anne sharing same room</t>
  </si>
  <si>
    <t xml:space="preserve">Jill Burdett </t>
  </si>
  <si>
    <t xml:space="preserve">Taranaki  Whanganui </t>
  </si>
  <si>
    <t xml:space="preserve">burdettjill@yahoo.com.au </t>
  </si>
  <si>
    <t xml:space="preserve">Pamela Burdett </t>
  </si>
  <si>
    <t>Lunch ($20), Dinner ($26)</t>
  </si>
  <si>
    <t>Bed (Saturday night) and breakfast, shared room ($57), Lunch ($20)</t>
  </si>
  <si>
    <t>cheque banked 15 April</t>
  </si>
  <si>
    <t>Murray Short</t>
  </si>
  <si>
    <t>mandns@xtra.co.nz</t>
  </si>
  <si>
    <t>04 237 6780</t>
  </si>
  <si>
    <t>Niwa Short</t>
  </si>
  <si>
    <t>021 295 5409</t>
  </si>
  <si>
    <t>Allan Harvey</t>
  </si>
  <si>
    <t>Kapiti</t>
  </si>
  <si>
    <t>allan.harvey@xtra.co.nz</t>
  </si>
  <si>
    <t>049021048 work</t>
  </si>
  <si>
    <t>Tralee Sugrue</t>
  </si>
  <si>
    <t>Hilda Daw</t>
  </si>
  <si>
    <t>hildadaw@icloud.com</t>
  </si>
  <si>
    <t>ROZ Walker</t>
  </si>
  <si>
    <t>Registration ($20)</t>
  </si>
  <si>
    <t>Registration ($20), Lunch ($20)</t>
  </si>
  <si>
    <t>Heather Denny</t>
  </si>
  <si>
    <t>denny.heatherl@gmail.com</t>
  </si>
  <si>
    <t>John Denny</t>
  </si>
  <si>
    <t>Joan Garman</t>
  </si>
  <si>
    <t>Jean Garman</t>
  </si>
  <si>
    <t>cheque  banked 15 April</t>
  </si>
  <si>
    <t>Anne Wicks</t>
  </si>
  <si>
    <t>Whakatane</t>
  </si>
  <si>
    <t>wicks.anne@gmail.com</t>
  </si>
  <si>
    <t>Jeanette Mindham</t>
  </si>
  <si>
    <t>David Wicks</t>
  </si>
  <si>
    <t>dwicks@slingshot.co.nz</t>
  </si>
  <si>
    <t>Mike Kent</t>
  </si>
  <si>
    <t>Kapiti Monthly Meeting</t>
  </si>
  <si>
    <t>mikekent@slingshot.co.nz</t>
  </si>
  <si>
    <t>04-293-1235</t>
  </si>
  <si>
    <t>Bigit Howitt</t>
  </si>
  <si>
    <t>04-293-3684</t>
  </si>
  <si>
    <t>Brigit Howitt</t>
  </si>
  <si>
    <t>brigith@paradise.net.nz</t>
  </si>
  <si>
    <t>04 293 3681</t>
  </si>
  <si>
    <t>Parkwood Carers</t>
  </si>
  <si>
    <t>Note Saturday registration and dinner added since on line registration</t>
  </si>
  <si>
    <t>Gray Southon</t>
  </si>
  <si>
    <t>gray@southon.net</t>
  </si>
  <si>
    <t>Ngaire Southon</t>
  </si>
  <si>
    <t>07 5787119</t>
  </si>
  <si>
    <t>Susan Patrick</t>
  </si>
  <si>
    <t>susan.patrick@xtra.co.nz</t>
  </si>
  <si>
    <t>021 164 0146</t>
  </si>
  <si>
    <t>04 499 2433</t>
  </si>
  <si>
    <t>Toby Patrick</t>
  </si>
  <si>
    <t>Marvin Hubbard</t>
  </si>
  <si>
    <t>Dunedin Meeting</t>
  </si>
  <si>
    <t xml:space="preserve">marvinh@orcon.net.nz </t>
  </si>
  <si>
    <t>03 473-9188</t>
  </si>
  <si>
    <t>Terisha Hubbard</t>
  </si>
  <si>
    <t>Gray  Southon</t>
  </si>
  <si>
    <t>Michael Winter</t>
  </si>
  <si>
    <t>.Christchurch</t>
  </si>
  <si>
    <t>chchqclerk@gmail.com</t>
  </si>
  <si>
    <t>+64212258620</t>
  </si>
  <si>
    <t>Josephine Winter</t>
  </si>
  <si>
    <t>19 April</t>
  </si>
  <si>
    <t>Liz Bridgeman</t>
  </si>
  <si>
    <t>liz.bridgeman.art@gmail.com</t>
  </si>
  <si>
    <t>Noel Bridgeman</t>
  </si>
  <si>
    <t>noelbridgeman36@gmail.com</t>
  </si>
  <si>
    <t>Mark Hodson</t>
  </si>
  <si>
    <t>markrhodson@gmail.com</t>
  </si>
  <si>
    <t>Belinda Hodson</t>
  </si>
  <si>
    <t>Marion Wade</t>
  </si>
  <si>
    <t>Wellington MM</t>
  </si>
  <si>
    <t>mlwade@actrix.co.nz</t>
  </si>
  <si>
    <t>021 179 2660</t>
  </si>
  <si>
    <t>4 385 0094</t>
  </si>
  <si>
    <t>Ian Brewer</t>
  </si>
  <si>
    <t>4 385 8600</t>
  </si>
  <si>
    <t>Staying Thursday night only. Either off site or in campervan onsite Fri-Sun.</t>
  </si>
  <si>
    <t>Free night's accommodation in a single room</t>
  </si>
  <si>
    <t>Full time (including preparation day) total cost $284</t>
  </si>
  <si>
    <t>withdrew from all parts except the retreat. leaving 10am Thursday.  Partial refund given</t>
  </si>
  <si>
    <t>Saskia Schuitemaker</t>
  </si>
  <si>
    <t>saskia.schuitemaker@gmail.com</t>
  </si>
  <si>
    <t>Tangi Habib</t>
  </si>
  <si>
    <t>Shirley Freeeman</t>
  </si>
  <si>
    <t>Robert Howell and Pauline Franklin</t>
  </si>
  <si>
    <t>rhowellnz@gmail.com</t>
  </si>
  <si>
    <t>021 0812 2458</t>
  </si>
  <si>
    <t>09 4222091</t>
  </si>
  <si>
    <t>Stephanie Sidoruk</t>
  </si>
  <si>
    <t>09 6300331</t>
  </si>
  <si>
    <t>Robert / Pauline</t>
  </si>
  <si>
    <t>Ben Watts</t>
  </si>
  <si>
    <t>Mt Eden Meeting</t>
  </si>
  <si>
    <t>ben@noize.co.nz</t>
  </si>
  <si>
    <t>Robin Watts</t>
  </si>
  <si>
    <t>Charlotte Gordon</t>
  </si>
  <si>
    <t>charlimaar@gmail.com</t>
  </si>
  <si>
    <t>Graham Chapman</t>
  </si>
  <si>
    <t>graham.gaynor@paradisenet.nz</t>
  </si>
  <si>
    <t>Gaynor Chapman</t>
  </si>
  <si>
    <t>04 9022537</t>
  </si>
  <si>
    <t>192 paid 12 April</t>
  </si>
  <si>
    <t>David Tinsley</t>
  </si>
  <si>
    <t>davidtinsley@yahoo.co.uk</t>
  </si>
  <si>
    <t>021 0251 1935</t>
  </si>
  <si>
    <t>04 385 4897</t>
  </si>
  <si>
    <t>Louise Tinsley</t>
  </si>
  <si>
    <t>021 2026703</t>
  </si>
  <si>
    <t>04 4757976</t>
  </si>
  <si>
    <t>027 4346350</t>
  </si>
  <si>
    <t>Alan Perry (if available)</t>
  </si>
  <si>
    <t>Bed (Saturday night) and breakfast, shared room ($57)</t>
  </si>
  <si>
    <t>Margaret Mouat-Carver</t>
  </si>
  <si>
    <t>Christchurch</t>
  </si>
  <si>
    <t>margaret@carver.net.nz</t>
  </si>
  <si>
    <t>012 035 1616</t>
  </si>
  <si>
    <t>(03)332 4732</t>
  </si>
  <si>
    <t>Derek Carver</t>
  </si>
  <si>
    <t>021 1502025</t>
  </si>
  <si>
    <t>Rosemary Tredgold.       (Have checked)</t>
  </si>
  <si>
    <t>mgrose39@gmail.com</t>
  </si>
  <si>
    <t>07 544 0448</t>
  </si>
  <si>
    <t>Rachel Kennard</t>
  </si>
  <si>
    <t>07 544 6495            0275753071</t>
  </si>
  <si>
    <t>Elizabeth Plumridge</t>
  </si>
  <si>
    <t>ew.plumridge@gmail.com</t>
  </si>
  <si>
    <t>(04) 384 8576</t>
  </si>
  <si>
    <t xml:space="preserve">Mary Brien </t>
  </si>
  <si>
    <t>(04) 801 6788</t>
  </si>
  <si>
    <t>Prefer single</t>
  </si>
  <si>
    <t>24 April ($315 - OK)</t>
  </si>
  <si>
    <t>Tim Carter</t>
  </si>
  <si>
    <t>blad@jk.org.nz</t>
  </si>
  <si>
    <t>022-4290307</t>
  </si>
  <si>
    <t>021-1820615</t>
  </si>
  <si>
    <t>Janice Kingston</t>
  </si>
  <si>
    <t>marionbsanson@gmail.com</t>
  </si>
  <si>
    <t>Bruce Allardice</t>
  </si>
  <si>
    <t>Rosemary Tredgold</t>
  </si>
  <si>
    <t>rrctredgold@gmail.com</t>
  </si>
  <si>
    <t>Francis Tennant Brown</t>
  </si>
  <si>
    <t>Cheque banked 22 April</t>
  </si>
  <si>
    <t>Bill Robinson</t>
  </si>
  <si>
    <t>rae.bill@orcon.net.nz</t>
  </si>
  <si>
    <t>Raewyn Robinson</t>
  </si>
  <si>
    <t>raewynrobinson@gmail.com</t>
  </si>
  <si>
    <t>Trevor Robinson</t>
  </si>
  <si>
    <t xml:space="preserve">Philippa Fletcher </t>
  </si>
  <si>
    <t xml:space="preserve">Wellington </t>
  </si>
  <si>
    <t>pipiflet1@gmail.com</t>
  </si>
  <si>
    <t xml:space="preserve">Jonathan Fletcher </t>
  </si>
  <si>
    <t>21 April</t>
  </si>
  <si>
    <t>Natalia Deligne</t>
  </si>
  <si>
    <t>ndeligne@yahoo.com</t>
  </si>
  <si>
    <t>Sara McBride</t>
  </si>
  <si>
    <t>Rick Kooperberg</t>
  </si>
  <si>
    <t>Mount Eden</t>
  </si>
  <si>
    <t>rick.k@xtra.co.nz</t>
  </si>
  <si>
    <t>09 8462693</t>
  </si>
  <si>
    <t>John Kooperberg</t>
  </si>
  <si>
    <t>--</t>
  </si>
  <si>
    <t>John Gleisner</t>
  </si>
  <si>
    <t>johnwg101@gmail.com</t>
  </si>
  <si>
    <t>Sam Gleisner</t>
  </si>
  <si>
    <t>Margo Irvine</t>
  </si>
  <si>
    <t>Whangarei</t>
  </si>
  <si>
    <t>mlaviniairvine@gmail.com</t>
  </si>
  <si>
    <t>David Sim</t>
  </si>
  <si>
    <t>021 1196 459</t>
  </si>
  <si>
    <t>Betty Pulido</t>
  </si>
  <si>
    <t>Philippine Evangelical Friends International Ministries</t>
  </si>
  <si>
    <t>From YM Treasurer</t>
  </si>
  <si>
    <t>Hildegarde Lumabi</t>
  </si>
  <si>
    <t>Tracy Bourne</t>
  </si>
  <si>
    <t>Australia Yearly Meeting</t>
  </si>
  <si>
    <t>Meghan Stewart-Ward</t>
  </si>
  <si>
    <t>m.stewartward@gmail.com</t>
  </si>
  <si>
    <t>Katherine Stewart</t>
  </si>
  <si>
    <t>belinda.hodson@gmail.com</t>
  </si>
  <si>
    <t>Helen Sise</t>
  </si>
  <si>
    <t>Marion Leighton</t>
  </si>
  <si>
    <t>Wellington Meeting</t>
  </si>
  <si>
    <t>marionleighton@gmail.com</t>
  </si>
  <si>
    <t>Quentin Abraham</t>
  </si>
  <si>
    <t>includes overdue charge</t>
  </si>
  <si>
    <t>quentinmarion@hotmail.com</t>
  </si>
  <si>
    <t>Kerry Wood</t>
  </si>
  <si>
    <t>kerry.wood@actrix.co.nz</t>
  </si>
  <si>
    <t>021 115 9346</t>
  </si>
  <si>
    <t>04 479 1496</t>
  </si>
  <si>
    <t>Heather</t>
  </si>
  <si>
    <t>o4 479 1496</t>
  </si>
  <si>
    <t>cheque banked 10 May</t>
  </si>
  <si>
    <t xml:space="preserve">Niamh Whelan-Turnbull </t>
  </si>
  <si>
    <t xml:space="preserve">Kapiti </t>
  </si>
  <si>
    <t xml:space="preserve">Niamhw.t@gmail.com </t>
  </si>
  <si>
    <t xml:space="preserve">Roisin Whelan </t>
  </si>
  <si>
    <t>Send receipt to Allan Harvey</t>
  </si>
  <si>
    <t>Esther Cowley-Malcolm</t>
  </si>
  <si>
    <t>esnjohn@clear.net.nz</t>
  </si>
  <si>
    <t>John Malcolm</t>
  </si>
  <si>
    <t>Tony Taylor &amp; Alison Downer</t>
  </si>
  <si>
    <t>tony.taylor902@gmail.com</t>
  </si>
  <si>
    <t>04 292 7570</t>
  </si>
  <si>
    <t>Matt Taylor</t>
  </si>
  <si>
    <t>021 147 6007</t>
  </si>
  <si>
    <t>2 X $106 + $50 = $266</t>
  </si>
  <si>
    <t>Overdue 4 May</t>
  </si>
  <si>
    <t>Tony didn't come and Alison attended one session.  includes a single $50 late charge</t>
  </si>
  <si>
    <t>Elizabeth Farris</t>
  </si>
  <si>
    <t>farriselizabeth@clear.net.nz</t>
  </si>
  <si>
    <t xml:space="preserve">not applicable </t>
  </si>
  <si>
    <t>(04) 298 8090</t>
  </si>
  <si>
    <t>Gregg Libby</t>
  </si>
  <si>
    <t>Includes late charge of $50</t>
  </si>
  <si>
    <t>Barbara Mountier</t>
  </si>
  <si>
    <t>barbaramountier@xtra.co.nz</t>
  </si>
  <si>
    <t>04-297 1889</t>
  </si>
  <si>
    <t>Vivienne Mountier</t>
  </si>
  <si>
    <t>04 938 6640</t>
  </si>
  <si>
    <t>Registration ($20), Dinner ($26)</t>
  </si>
  <si>
    <t>Cheque banked 8 June</t>
  </si>
  <si>
    <t>Lesley Young</t>
  </si>
  <si>
    <t>lesley.nz@gmail.com</t>
  </si>
  <si>
    <t>Kathy McKinley</t>
  </si>
  <si>
    <t>includes extra of lunch on Friday</t>
  </si>
  <si>
    <t>Judith Robinson</t>
  </si>
  <si>
    <t>judith.robinson.qa@gmail.com</t>
  </si>
  <si>
    <t>06 3482369</t>
  </si>
  <si>
    <t>Ruth Carter</t>
  </si>
  <si>
    <t>06 3425899</t>
  </si>
  <si>
    <t>Bed (Saturday night) and breakfast, single room ($67), Lunch ($20)</t>
  </si>
  <si>
    <t>$133.00 +$50.00  Total $183.00</t>
  </si>
  <si>
    <t>Manual</t>
  </si>
  <si>
    <t>Jane Kelsey</t>
  </si>
  <si>
    <t>Dinner (free)</t>
  </si>
  <si>
    <t>Studio Unit (Saturday night) and breakfast</t>
  </si>
  <si>
    <t>To remember to include Jane's meal etc</t>
  </si>
  <si>
    <t>Reconciliation</t>
  </si>
  <si>
    <t>Withdrawals</t>
  </si>
  <si>
    <t>Count of this summary</t>
  </si>
  <si>
    <t>Single room</t>
  </si>
  <si>
    <t>Count of query page</t>
  </si>
  <si>
    <t>Unexplained diff</t>
  </si>
  <si>
    <t xml:space="preserve">Room allocations </t>
  </si>
  <si>
    <t>Staying at El Rancho</t>
  </si>
  <si>
    <t xml:space="preserve">halved </t>
  </si>
  <si>
    <t>Single rooms</t>
  </si>
  <si>
    <t>No rooms required</t>
  </si>
  <si>
    <t>Cancellations single</t>
  </si>
  <si>
    <t>Actual rooms booked</t>
  </si>
  <si>
    <t>Name</t>
  </si>
  <si>
    <t>Monthly Meeting</t>
  </si>
  <si>
    <t>Worship Group/MM</t>
  </si>
  <si>
    <t>Ride requested</t>
  </si>
  <si>
    <t>Staying at El Rancho?</t>
  </si>
  <si>
    <t>Sharing room with</t>
  </si>
  <si>
    <t>Wheelchair access</t>
  </si>
  <si>
    <t>Room no.</t>
  </si>
  <si>
    <t>Accom Thurs</t>
  </si>
  <si>
    <t>Accom Fri</t>
  </si>
  <si>
    <t>Accom Sat</t>
  </si>
  <si>
    <t>Accom Sun</t>
  </si>
  <si>
    <t>Thurs dinner</t>
  </si>
  <si>
    <t>Fri breakfast</t>
  </si>
  <si>
    <t>Fri lunch</t>
  </si>
  <si>
    <t>Fri dinner</t>
  </si>
  <si>
    <t>Sat breakfast</t>
  </si>
  <si>
    <t>Sat lunch</t>
  </si>
  <si>
    <t>Sat dinner</t>
  </si>
  <si>
    <t>Sun breakfast</t>
  </si>
  <si>
    <t>Sun lunch</t>
  </si>
  <si>
    <t>Sun dinner</t>
  </si>
  <si>
    <t>Mon breakfast</t>
  </si>
  <si>
    <t>Mon lunch</t>
  </si>
  <si>
    <t>Special meal</t>
  </si>
  <si>
    <t>Staying Elsewhere</t>
  </si>
  <si>
    <t>Christchurch,   Christchurch MM</t>
  </si>
  <si>
    <t>Thursday</t>
  </si>
  <si>
    <t>N/A</t>
  </si>
  <si>
    <t>Thurs</t>
  </si>
  <si>
    <t>Fri</t>
  </si>
  <si>
    <t>Sat</t>
  </si>
  <si>
    <t>Sun</t>
  </si>
  <si>
    <t>Elizabeth Thompson</t>
  </si>
  <si>
    <t>Dunedin,   Dunedin MM</t>
  </si>
  <si>
    <t>Elizabeth Duke</t>
  </si>
  <si>
    <t>Golden Bay,    Christchurch MM</t>
  </si>
  <si>
    <t>Vegan</t>
  </si>
  <si>
    <t>Mid North Island</t>
  </si>
  <si>
    <t>Hamilton,   Mid North Island MM</t>
  </si>
  <si>
    <t>Intolerant peanuts, chocolate, cheddar style cheese</t>
  </si>
  <si>
    <t>Liz Remmerswaal</t>
  </si>
  <si>
    <t>Palmerston North</t>
  </si>
  <si>
    <t>Hawke's Bay,   Palmerston North MM</t>
  </si>
  <si>
    <t>Northern</t>
  </si>
  <si>
    <t>Kaitaia,   Northern MM</t>
  </si>
  <si>
    <t>Vegan/GF</t>
  </si>
  <si>
    <t>Tony Taylor</t>
  </si>
  <si>
    <t>Alison Downer</t>
  </si>
  <si>
    <t>Philip Rossell</t>
  </si>
  <si>
    <t>Marlborough,   Chch MM</t>
  </si>
  <si>
    <t>Jos Rossell</t>
  </si>
  <si>
    <t>Mt Eden,   Northern MM</t>
  </si>
  <si>
    <t>Friday 4.05 Kapiti Coast Airport</t>
  </si>
  <si>
    <t>Friday</t>
  </si>
  <si>
    <t>Robert Howell</t>
  </si>
  <si>
    <t>Pauline Franklin</t>
  </si>
  <si>
    <t>Full time without retreat but with lunch on Friday</t>
  </si>
  <si>
    <t>North shore,   Northern MM</t>
  </si>
  <si>
    <t>GF</t>
  </si>
  <si>
    <t>Alistair Hall</t>
  </si>
  <si>
    <t>Palmertston North,   Palmerston North MM</t>
  </si>
  <si>
    <t>Anne Hall</t>
  </si>
  <si>
    <t>Whanganui/Taranaki</t>
  </si>
  <si>
    <t>Taranaki,   Whanganui/Taranaki MM</t>
  </si>
  <si>
    <t>Tauranga,   Mid North Island MM</t>
  </si>
  <si>
    <t>Sue Reynolds</t>
  </si>
  <si>
    <t>Alan Reynolds</t>
  </si>
  <si>
    <t>Wellington,   Wellington MM</t>
  </si>
  <si>
    <t>Whakatane,   Mid North Island MM</t>
  </si>
  <si>
    <t>Whanganui,   Whanganui/Taranaki MM</t>
  </si>
  <si>
    <t>David James</t>
  </si>
  <si>
    <t>Jillian Wychel</t>
  </si>
  <si>
    <t>Whangarei,   Northern MM</t>
  </si>
  <si>
    <t>Thursday 2.15pm</t>
  </si>
  <si>
    <t>Quaker Lecture guest speaker</t>
  </si>
  <si>
    <t>Josette Howell</t>
  </si>
  <si>
    <t>Amber</t>
  </si>
  <si>
    <t>Rosie Remmerswaal</t>
  </si>
  <si>
    <t>Amon Carter</t>
  </si>
  <si>
    <t>Thurs 11 May</t>
  </si>
  <si>
    <t>Dinner</t>
  </si>
  <si>
    <t>Breakfast</t>
  </si>
  <si>
    <t>Lunch</t>
  </si>
  <si>
    <t>Standard vegetarian</t>
  </si>
  <si>
    <t>Special vegan/gluten free</t>
  </si>
  <si>
    <t>Intolerant of peanuts, chocolate and cheddar style cheese</t>
  </si>
  <si>
    <t>Total</t>
  </si>
  <si>
    <t>10A</t>
  </si>
  <si>
    <t>10B</t>
  </si>
  <si>
    <t>10C</t>
  </si>
  <si>
    <t>10D</t>
  </si>
  <si>
    <t>10E</t>
  </si>
  <si>
    <t>10F</t>
  </si>
  <si>
    <t>10G</t>
  </si>
  <si>
    <t>4A</t>
  </si>
  <si>
    <t>4B</t>
  </si>
  <si>
    <t>4C</t>
  </si>
  <si>
    <t>4D</t>
  </si>
  <si>
    <t>5A</t>
  </si>
  <si>
    <t>5B</t>
  </si>
  <si>
    <t>5C</t>
  </si>
  <si>
    <t>5D</t>
  </si>
  <si>
    <t>6A</t>
  </si>
  <si>
    <t>6B</t>
  </si>
  <si>
    <t>6C</t>
  </si>
  <si>
    <t>6D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</si>
  <si>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</si>
  <si>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</si>
  <si>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</si>
  <si>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</si>
  <si>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</si>
  <si>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</si>
  <si>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</si>
  <si>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</si>
  <si>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</si>
  <si>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</si>
  <si>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8A</t>
  </si>
  <si>
    <t>8B</t>
  </si>
  <si>
    <t>8C</t>
  </si>
  <si>
    <t>8D</t>
  </si>
  <si>
    <t>8E</t>
  </si>
  <si>
    <t>8F</t>
  </si>
  <si>
    <t>8G</t>
  </si>
  <si>
    <t>9A</t>
  </si>
  <si>
    <t>9B</t>
  </si>
  <si>
    <t>9C</t>
  </si>
  <si>
    <t>9D</t>
  </si>
  <si>
    <t>9E</t>
  </si>
  <si>
    <t>9F</t>
  </si>
  <si>
    <t>9G</t>
  </si>
  <si>
    <t>Worship Groups</t>
  </si>
  <si>
    <t>Monthly Meetings</t>
  </si>
  <si>
    <t>Levin,   Palmerston North MM</t>
  </si>
</sst>
</file>

<file path=xl/styles.xml><?xml version="1.0" encoding="utf-8"?>
<styleSheet xmlns="http://schemas.openxmlformats.org/spreadsheetml/2006/main">
  <numFmts count="5">
    <numFmt numFmtId="164" formatCode="m/d/yyyy\ h:mm:ss"/>
    <numFmt numFmtId="165" formatCode="d\ mmmm"/>
    <numFmt numFmtId="166" formatCode="&quot;$&quot;#,##0"/>
    <numFmt numFmtId="167" formatCode="&quot;$&quot;#,##0.00"/>
    <numFmt numFmtId="168" formatCode="ddd\ d\ mmmm"/>
  </numFmts>
  <fonts count="6">
    <font>
      <sz val="10"/>
      <color rgb="FF00000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/>
    <xf numFmtId="164" fontId="1" fillId="0" borderId="0" xfId="0" applyNumberFormat="1" applyFont="1" applyAlignment="1"/>
    <xf numFmtId="49" fontId="1" fillId="2" borderId="0" xfId="0" applyNumberFormat="1" applyFont="1" applyFill="1" applyAlignment="1"/>
    <xf numFmtId="165" fontId="1" fillId="3" borderId="0" xfId="0" applyNumberFormat="1" applyFont="1" applyFill="1" applyAlignment="1"/>
    <xf numFmtId="49" fontId="1" fillId="0" borderId="0" xfId="0" applyNumberFormat="1" applyFont="1"/>
    <xf numFmtId="0" fontId="1" fillId="4" borderId="0" xfId="0" applyFont="1" applyFill="1" applyAlignment="1"/>
    <xf numFmtId="49" fontId="1" fillId="4" borderId="0" xfId="0" applyNumberFormat="1" applyFont="1" applyFill="1" applyAlignment="1"/>
    <xf numFmtId="165" fontId="1" fillId="0" borderId="0" xfId="0" applyNumberFormat="1" applyFont="1" applyAlignment="1"/>
    <xf numFmtId="166" fontId="1" fillId="0" borderId="0" xfId="0" applyNumberFormat="1" applyFont="1" applyAlignment="1"/>
    <xf numFmtId="167" fontId="1" fillId="0" borderId="0" xfId="0" applyNumberFormat="1" applyFont="1" applyAlignment="1"/>
    <xf numFmtId="0" fontId="1" fillId="3" borderId="0" xfId="0" applyFont="1" applyFill="1" applyAlignment="1"/>
    <xf numFmtId="0" fontId="1" fillId="2" borderId="0" xfId="0" applyFont="1" applyFill="1" applyAlignment="1"/>
    <xf numFmtId="49" fontId="1" fillId="3" borderId="0" xfId="0" applyNumberFormat="1" applyFont="1" applyFill="1" applyAlignment="1"/>
    <xf numFmtId="0" fontId="1" fillId="3" borderId="0" xfId="0" applyFont="1" applyFill="1"/>
    <xf numFmtId="0" fontId="1" fillId="5" borderId="0" xfId="0" applyFont="1" applyFill="1" applyAlignment="1"/>
    <xf numFmtId="0" fontId="2" fillId="0" borderId="0" xfId="0" applyFont="1" applyAlignment="1"/>
    <xf numFmtId="0" fontId="3" fillId="3" borderId="0" xfId="0" applyFont="1" applyFill="1" applyAlignment="1"/>
    <xf numFmtId="0" fontId="3" fillId="3" borderId="0" xfId="0" applyFont="1" applyFill="1"/>
    <xf numFmtId="49" fontId="3" fillId="3" borderId="0" xfId="0" applyNumberFormat="1" applyFont="1" applyFill="1" applyAlignment="1"/>
    <xf numFmtId="166" fontId="1" fillId="3" borderId="0" xfId="0" applyNumberFormat="1" applyFont="1" applyFill="1" applyAlignment="1"/>
    <xf numFmtId="49" fontId="1" fillId="3" borderId="0" xfId="0" applyNumberFormat="1" applyFont="1" applyFill="1"/>
    <xf numFmtId="0" fontId="4" fillId="3" borderId="0" xfId="0" applyFont="1" applyFill="1" applyAlignment="1"/>
    <xf numFmtId="0" fontId="4" fillId="3" borderId="0" xfId="0" applyFont="1" applyFill="1" applyAlignment="1"/>
    <xf numFmtId="0" fontId="4" fillId="3" borderId="0" xfId="0" applyFont="1" applyFill="1" applyAlignment="1"/>
    <xf numFmtId="49" fontId="4" fillId="3" borderId="0" xfId="0" applyNumberFormat="1" applyFont="1" applyFill="1" applyAlignment="1"/>
    <xf numFmtId="167" fontId="1" fillId="3" borderId="0" xfId="0" applyNumberFormat="1" applyFont="1" applyFill="1" applyAlignment="1"/>
    <xf numFmtId="0" fontId="1" fillId="3" borderId="0" xfId="0" applyFont="1" applyFill="1" applyAlignment="1"/>
    <xf numFmtId="0" fontId="3" fillId="0" borderId="0" xfId="0" applyFont="1" applyAlignment="1"/>
    <xf numFmtId="168" fontId="3" fillId="0" borderId="0" xfId="0" applyNumberFormat="1" applyFont="1" applyAlignment="1"/>
    <xf numFmtId="0" fontId="3" fillId="0" borderId="0" xfId="0" applyFont="1"/>
    <xf numFmtId="0" fontId="5" fillId="3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19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4.42578125" defaultRowHeight="15.75" customHeight="1"/>
  <cols>
    <col min="1" max="15" width="21.5703125" customWidth="1"/>
    <col min="16" max="17" width="8.28515625" customWidth="1"/>
    <col min="18" max="18" width="8.7109375" customWidth="1"/>
    <col min="19" max="19" width="15.140625" customWidth="1"/>
    <col min="20" max="20" width="16.28515625" customWidth="1"/>
    <col min="21" max="21" width="15.28515625" customWidth="1"/>
    <col min="22" max="22" width="11.85546875" customWidth="1"/>
    <col min="23" max="23" width="14.28515625" customWidth="1"/>
    <col min="24" max="24" width="11.28515625" customWidth="1"/>
    <col min="25" max="25" width="12.42578125" customWidth="1"/>
    <col min="26" max="29" width="21.5703125" customWidth="1"/>
    <col min="30" max="30" width="12.28515625" customWidth="1"/>
    <col min="31" max="32" width="10.140625" customWidth="1"/>
  </cols>
  <sheetData>
    <row r="1" spans="1:32" ht="15.7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12</v>
      </c>
      <c r="V1" t="s">
        <v>13</v>
      </c>
      <c r="W1" t="s">
        <v>14</v>
      </c>
      <c r="X1" t="s">
        <v>15</v>
      </c>
      <c r="Y1" t="s">
        <v>16</v>
      </c>
      <c r="Z1" t="s">
        <v>17</v>
      </c>
      <c r="AA1" t="s">
        <v>20</v>
      </c>
      <c r="AB1" t="s">
        <v>21</v>
      </c>
      <c r="AC1" t="s">
        <v>22</v>
      </c>
      <c r="AD1" s="1" t="s">
        <v>23</v>
      </c>
      <c r="AE1" s="2" t="s">
        <v>24</v>
      </c>
      <c r="AF1" s="2" t="s">
        <v>25</v>
      </c>
    </row>
    <row r="2" spans="1:32" ht="15.75" customHeight="1">
      <c r="A2" s="3">
        <v>42788.626005231483</v>
      </c>
      <c r="B2" s="1" t="s">
        <v>26</v>
      </c>
      <c r="C2" s="1" t="s">
        <v>27</v>
      </c>
      <c r="D2" s="1" t="s">
        <v>28</v>
      </c>
      <c r="E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M2" s="1" t="s">
        <v>34</v>
      </c>
      <c r="AC2" s="1" t="s">
        <v>35</v>
      </c>
      <c r="AD2" s="1">
        <v>287</v>
      </c>
      <c r="AE2" s="2" t="s">
        <v>36</v>
      </c>
      <c r="AF2" s="2"/>
    </row>
    <row r="3" spans="1:32" ht="15.75" customHeight="1">
      <c r="A3" s="3">
        <v>42793.597039641201</v>
      </c>
      <c r="B3" s="1" t="s">
        <v>37</v>
      </c>
      <c r="C3" s="1" t="s">
        <v>38</v>
      </c>
      <c r="D3" s="1" t="s">
        <v>28</v>
      </c>
      <c r="E3" s="1" t="s">
        <v>39</v>
      </c>
      <c r="F3" s="1">
        <v>279111972</v>
      </c>
      <c r="G3" s="1">
        <v>96388662</v>
      </c>
      <c r="H3" s="1" t="s">
        <v>40</v>
      </c>
      <c r="I3" s="1">
        <v>21756247</v>
      </c>
      <c r="J3" s="1" t="s">
        <v>33</v>
      </c>
      <c r="K3" s="1" t="s">
        <v>41</v>
      </c>
      <c r="M3" s="1" t="s">
        <v>42</v>
      </c>
      <c r="AC3" s="1" t="s">
        <v>35</v>
      </c>
      <c r="AD3" s="1">
        <v>390</v>
      </c>
      <c r="AE3" s="2" t="s">
        <v>36</v>
      </c>
      <c r="AF3" s="2"/>
    </row>
    <row r="4" spans="1:32" ht="15.75" customHeight="1">
      <c r="A4" s="3">
        <v>42793.600861412036</v>
      </c>
      <c r="B4" s="1" t="s">
        <v>43</v>
      </c>
      <c r="C4" s="1" t="s">
        <v>44</v>
      </c>
      <c r="D4" s="1" t="s">
        <v>28</v>
      </c>
      <c r="E4" s="1" t="s">
        <v>39</v>
      </c>
      <c r="G4" s="1">
        <v>96388662</v>
      </c>
      <c r="H4" s="1" t="s">
        <v>40</v>
      </c>
      <c r="I4" s="1">
        <v>21756247</v>
      </c>
      <c r="J4" s="1" t="s">
        <v>33</v>
      </c>
      <c r="K4" s="1" t="s">
        <v>37</v>
      </c>
      <c r="M4" s="1" t="s">
        <v>42</v>
      </c>
      <c r="AC4" s="1" t="s">
        <v>35</v>
      </c>
      <c r="AD4" s="1">
        <v>390</v>
      </c>
      <c r="AE4" s="2" t="s">
        <v>36</v>
      </c>
      <c r="AF4" s="2"/>
    </row>
    <row r="5" spans="1:32" ht="15.75" customHeight="1">
      <c r="A5" s="3">
        <v>42798.840782094907</v>
      </c>
      <c r="B5" s="1" t="s">
        <v>45</v>
      </c>
      <c r="C5" s="1" t="s">
        <v>46</v>
      </c>
      <c r="D5" s="1" t="s">
        <v>28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50</v>
      </c>
      <c r="J5" s="1" t="s">
        <v>33</v>
      </c>
      <c r="K5" s="1" t="s">
        <v>50</v>
      </c>
      <c r="M5" s="1" t="s">
        <v>51</v>
      </c>
      <c r="O5" s="1" t="s">
        <v>52</v>
      </c>
      <c r="P5" s="1" t="s">
        <v>53</v>
      </c>
      <c r="Q5" s="1" t="s">
        <v>54</v>
      </c>
      <c r="S5" s="1" t="s">
        <v>55</v>
      </c>
      <c r="AC5" s="1" t="s">
        <v>35</v>
      </c>
      <c r="AD5" s="1">
        <v>396</v>
      </c>
      <c r="AE5" s="4" t="s">
        <v>56</v>
      </c>
      <c r="AF5" s="4" t="s">
        <v>57</v>
      </c>
    </row>
    <row r="6" spans="1:32" ht="15.75" customHeight="1">
      <c r="A6" s="3">
        <v>42798.840782094907</v>
      </c>
      <c r="B6" s="1" t="s">
        <v>45</v>
      </c>
      <c r="C6" s="1" t="s">
        <v>46</v>
      </c>
      <c r="D6" s="1" t="s">
        <v>28</v>
      </c>
      <c r="E6" s="1" t="s">
        <v>47</v>
      </c>
      <c r="F6" s="1" t="s">
        <v>48</v>
      </c>
      <c r="G6" s="1" t="s">
        <v>49</v>
      </c>
      <c r="H6" s="1" t="s">
        <v>50</v>
      </c>
      <c r="I6" s="1" t="s">
        <v>50</v>
      </c>
      <c r="J6" s="1" t="s">
        <v>33</v>
      </c>
      <c r="K6" s="1" t="s">
        <v>50</v>
      </c>
      <c r="M6" s="1" t="s">
        <v>51</v>
      </c>
      <c r="O6" s="1" t="s">
        <v>52</v>
      </c>
      <c r="P6" s="1" t="s">
        <v>53</v>
      </c>
      <c r="Q6" s="1" t="s">
        <v>54</v>
      </c>
      <c r="S6" s="1" t="s">
        <v>55</v>
      </c>
      <c r="AC6" s="1" t="s">
        <v>35</v>
      </c>
      <c r="AD6" s="1"/>
      <c r="AE6" s="2"/>
      <c r="AF6" s="2" t="s">
        <v>58</v>
      </c>
    </row>
    <row r="7" spans="1:32" ht="15.75" customHeight="1">
      <c r="A7" s="3">
        <v>42800.553340335653</v>
      </c>
      <c r="B7" s="1" t="s">
        <v>59</v>
      </c>
      <c r="C7" s="1" t="s">
        <v>27</v>
      </c>
      <c r="D7" s="1" t="s">
        <v>28</v>
      </c>
      <c r="E7" s="1" t="s">
        <v>60</v>
      </c>
      <c r="F7" s="1">
        <v>21625123</v>
      </c>
      <c r="G7" s="1">
        <v>33593478</v>
      </c>
      <c r="H7" s="1" t="s">
        <v>61</v>
      </c>
      <c r="I7" s="1">
        <v>274518590</v>
      </c>
      <c r="J7" s="1" t="s">
        <v>33</v>
      </c>
      <c r="K7" s="1" t="s">
        <v>62</v>
      </c>
      <c r="M7" s="1" t="s">
        <v>42</v>
      </c>
      <c r="T7" s="1" t="s">
        <v>63</v>
      </c>
      <c r="AC7" s="1" t="s">
        <v>35</v>
      </c>
      <c r="AD7" s="1">
        <v>390</v>
      </c>
      <c r="AE7" s="2" t="s">
        <v>64</v>
      </c>
      <c r="AF7" s="2"/>
    </row>
    <row r="8" spans="1:32" ht="15.75" customHeight="1">
      <c r="A8" s="3">
        <v>42800.555576620369</v>
      </c>
      <c r="B8" s="1" t="s">
        <v>62</v>
      </c>
      <c r="C8" s="1" t="s">
        <v>27</v>
      </c>
      <c r="D8" s="1" t="s">
        <v>28</v>
      </c>
      <c r="E8" s="1" t="s">
        <v>65</v>
      </c>
      <c r="G8" s="1">
        <v>33593478</v>
      </c>
      <c r="H8" s="1" t="s">
        <v>61</v>
      </c>
      <c r="I8" s="1">
        <v>274518590</v>
      </c>
      <c r="J8" s="1" t="s">
        <v>33</v>
      </c>
      <c r="K8" s="1" t="s">
        <v>59</v>
      </c>
      <c r="M8" s="1" t="s">
        <v>42</v>
      </c>
      <c r="T8" s="1" t="s">
        <v>63</v>
      </c>
      <c r="AC8" s="1" t="s">
        <v>35</v>
      </c>
      <c r="AD8" s="1">
        <v>390</v>
      </c>
      <c r="AE8" s="2" t="s">
        <v>64</v>
      </c>
      <c r="AF8" s="2"/>
    </row>
    <row r="9" spans="1:32" ht="15.75" customHeight="1">
      <c r="A9" s="3">
        <v>42801.62652774305</v>
      </c>
      <c r="B9" s="1" t="s">
        <v>66</v>
      </c>
      <c r="C9" s="1" t="s">
        <v>67</v>
      </c>
      <c r="D9" s="1" t="s">
        <v>28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33</v>
      </c>
      <c r="K9" s="1" t="s">
        <v>73</v>
      </c>
      <c r="M9" s="1" t="s">
        <v>42</v>
      </c>
      <c r="T9" s="1" t="s">
        <v>63</v>
      </c>
      <c r="AC9" s="1" t="s">
        <v>35</v>
      </c>
      <c r="AD9" s="1">
        <v>780</v>
      </c>
      <c r="AE9" s="2" t="s">
        <v>74</v>
      </c>
      <c r="AF9" s="2"/>
    </row>
    <row r="10" spans="1:32" ht="15.75" customHeight="1">
      <c r="A10" s="3">
        <v>42801.62652774305</v>
      </c>
      <c r="B10" s="1" t="s">
        <v>66</v>
      </c>
      <c r="C10" s="1" t="s">
        <v>67</v>
      </c>
      <c r="D10" s="1" t="s">
        <v>28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33</v>
      </c>
      <c r="K10" s="1" t="s">
        <v>73</v>
      </c>
      <c r="M10" s="1" t="s">
        <v>42</v>
      </c>
      <c r="T10" s="1" t="s">
        <v>63</v>
      </c>
      <c r="AC10" s="1" t="s">
        <v>35</v>
      </c>
      <c r="AD10" s="1"/>
      <c r="AE10" s="2"/>
      <c r="AF10" s="2" t="s">
        <v>58</v>
      </c>
    </row>
    <row r="11" spans="1:32" ht="15.75" customHeight="1">
      <c r="A11" s="3">
        <v>42801.806433738428</v>
      </c>
      <c r="B11" s="1" t="s">
        <v>75</v>
      </c>
      <c r="C11" s="1" t="s">
        <v>76</v>
      </c>
      <c r="D11" s="1" t="s">
        <v>28</v>
      </c>
      <c r="E11" s="1" t="s">
        <v>77</v>
      </c>
      <c r="G11" s="1" t="s">
        <v>78</v>
      </c>
      <c r="H11" s="1" t="s">
        <v>79</v>
      </c>
      <c r="I11" s="1" t="s">
        <v>79</v>
      </c>
      <c r="J11" s="1" t="s">
        <v>80</v>
      </c>
      <c r="U11" s="1" t="s">
        <v>51</v>
      </c>
      <c r="X11" s="1" t="s">
        <v>81</v>
      </c>
      <c r="Y11" s="1" t="s">
        <v>81</v>
      </c>
      <c r="AA11" s="1">
        <v>132</v>
      </c>
      <c r="AC11" s="1" t="s">
        <v>35</v>
      </c>
      <c r="AD11" s="1">
        <v>132</v>
      </c>
      <c r="AE11" s="2" t="s">
        <v>64</v>
      </c>
      <c r="AF11" s="2"/>
    </row>
    <row r="12" spans="1:32" ht="15.75" customHeight="1">
      <c r="A12" s="3">
        <v>42802.360692499999</v>
      </c>
      <c r="B12" s="1" t="s">
        <v>82</v>
      </c>
      <c r="C12" s="1" t="s">
        <v>83</v>
      </c>
      <c r="D12" s="1" t="s">
        <v>28</v>
      </c>
      <c r="E12" s="1" t="s">
        <v>84</v>
      </c>
      <c r="F12" s="1">
        <v>273331055</v>
      </c>
      <c r="H12" s="1" t="s">
        <v>85</v>
      </c>
      <c r="I12" s="1">
        <v>274990402</v>
      </c>
      <c r="J12" s="1" t="s">
        <v>33</v>
      </c>
      <c r="M12" s="1" t="s">
        <v>34</v>
      </c>
      <c r="AC12" s="1" t="s">
        <v>35</v>
      </c>
      <c r="AD12" s="1">
        <v>287</v>
      </c>
      <c r="AE12" s="5">
        <v>42892</v>
      </c>
      <c r="AF12" s="6"/>
    </row>
    <row r="13" spans="1:32" ht="15.75" customHeight="1">
      <c r="A13" s="3">
        <v>42803.803328206021</v>
      </c>
      <c r="B13" s="1" t="s">
        <v>86</v>
      </c>
      <c r="C13" s="1" t="s">
        <v>87</v>
      </c>
      <c r="D13" s="1" t="s">
        <v>28</v>
      </c>
      <c r="E13" s="1" t="s">
        <v>88</v>
      </c>
      <c r="F13" s="1" t="s">
        <v>89</v>
      </c>
      <c r="G13" s="1" t="s">
        <v>90</v>
      </c>
      <c r="H13" s="1" t="s">
        <v>91</v>
      </c>
      <c r="I13" s="1" t="s">
        <v>90</v>
      </c>
      <c r="J13" s="1" t="s">
        <v>33</v>
      </c>
      <c r="M13" s="1" t="s">
        <v>42</v>
      </c>
      <c r="AB13" s="1" t="s">
        <v>92</v>
      </c>
      <c r="AC13" s="1" t="s">
        <v>35</v>
      </c>
      <c r="AD13" s="1">
        <v>390</v>
      </c>
      <c r="AE13" s="2" t="s">
        <v>93</v>
      </c>
      <c r="AF13" s="6"/>
    </row>
    <row r="14" spans="1:32" ht="15.75" customHeight="1">
      <c r="A14" s="3">
        <v>42804.785305046295</v>
      </c>
      <c r="B14" s="1" t="s">
        <v>94</v>
      </c>
      <c r="C14" s="1" t="s">
        <v>95</v>
      </c>
      <c r="D14" s="1" t="s">
        <v>28</v>
      </c>
      <c r="E14" s="1" t="s">
        <v>96</v>
      </c>
      <c r="F14" s="1">
        <v>2102262057</v>
      </c>
      <c r="H14" s="1" t="s">
        <v>97</v>
      </c>
      <c r="I14" s="1">
        <v>214450431</v>
      </c>
      <c r="J14" s="1" t="s">
        <v>33</v>
      </c>
      <c r="M14" s="1" t="s">
        <v>34</v>
      </c>
      <c r="AB14" s="1" t="s">
        <v>98</v>
      </c>
      <c r="AC14" s="1" t="s">
        <v>35</v>
      </c>
      <c r="AD14" s="7">
        <f>287+77</f>
        <v>364</v>
      </c>
      <c r="AE14" s="2" t="s">
        <v>99</v>
      </c>
      <c r="AF14" s="8" t="s">
        <v>100</v>
      </c>
    </row>
    <row r="15" spans="1:32" ht="15.75" customHeight="1">
      <c r="A15" s="3">
        <v>42805.764990949072</v>
      </c>
      <c r="B15" s="1" t="s">
        <v>101</v>
      </c>
      <c r="C15" s="1" t="s">
        <v>102</v>
      </c>
      <c r="D15" s="1" t="s">
        <v>28</v>
      </c>
      <c r="E15" s="1" t="s">
        <v>103</v>
      </c>
      <c r="G15" s="1" t="s">
        <v>104</v>
      </c>
      <c r="H15" s="1" t="s">
        <v>79</v>
      </c>
      <c r="I15" s="1" t="s">
        <v>79</v>
      </c>
      <c r="J15" s="1" t="s">
        <v>33</v>
      </c>
      <c r="K15" s="1" t="s">
        <v>105</v>
      </c>
      <c r="M15" s="1" t="s">
        <v>34</v>
      </c>
      <c r="AC15" s="1" t="s">
        <v>106</v>
      </c>
      <c r="AD15" s="1">
        <v>574</v>
      </c>
      <c r="AE15" s="2" t="s">
        <v>107</v>
      </c>
      <c r="AF15" s="8" t="s">
        <v>108</v>
      </c>
    </row>
    <row r="16" spans="1:32" ht="15.75" customHeight="1">
      <c r="A16" s="3">
        <v>42805.764990949072</v>
      </c>
      <c r="B16" s="1" t="s">
        <v>101</v>
      </c>
      <c r="C16" s="1" t="s">
        <v>102</v>
      </c>
      <c r="D16" s="1" t="s">
        <v>28</v>
      </c>
      <c r="E16" s="1" t="s">
        <v>103</v>
      </c>
      <c r="G16" s="1" t="s">
        <v>104</v>
      </c>
      <c r="H16" s="1" t="s">
        <v>79</v>
      </c>
      <c r="I16" s="1" t="s">
        <v>79</v>
      </c>
      <c r="J16" s="1" t="s">
        <v>33</v>
      </c>
      <c r="K16" s="1" t="s">
        <v>105</v>
      </c>
      <c r="M16" s="1" t="s">
        <v>34</v>
      </c>
      <c r="AC16" s="1" t="s">
        <v>106</v>
      </c>
      <c r="AD16" s="1"/>
      <c r="AE16" s="2"/>
      <c r="AF16" s="2" t="s">
        <v>58</v>
      </c>
    </row>
    <row r="17" spans="1:32" ht="15.75" customHeight="1">
      <c r="A17" s="3">
        <v>42805.769759166666</v>
      </c>
      <c r="B17" s="1" t="s">
        <v>109</v>
      </c>
      <c r="C17" s="1" t="s">
        <v>110</v>
      </c>
      <c r="D17" s="1" t="s">
        <v>28</v>
      </c>
      <c r="E17" s="1" t="s">
        <v>79</v>
      </c>
      <c r="G17" s="1" t="s">
        <v>111</v>
      </c>
      <c r="H17" s="1" t="s">
        <v>112</v>
      </c>
      <c r="I17" s="1">
        <v>210449376</v>
      </c>
      <c r="J17" s="1" t="s">
        <v>33</v>
      </c>
      <c r="L17" s="1" t="s">
        <v>113</v>
      </c>
      <c r="M17" s="1" t="s">
        <v>114</v>
      </c>
      <c r="T17" s="1" t="s">
        <v>63</v>
      </c>
      <c r="AB17" s="1" t="s">
        <v>92</v>
      </c>
      <c r="AC17" s="1" t="s">
        <v>106</v>
      </c>
      <c r="AD17" s="1">
        <v>430</v>
      </c>
      <c r="AE17" s="2" t="s">
        <v>107</v>
      </c>
      <c r="AF17" s="8" t="s">
        <v>115</v>
      </c>
    </row>
    <row r="18" spans="1:32" ht="15.75" customHeight="1">
      <c r="A18" s="3">
        <v>42805.772518356476</v>
      </c>
      <c r="B18" s="1" t="s">
        <v>116</v>
      </c>
      <c r="C18" s="1" t="s">
        <v>117</v>
      </c>
      <c r="D18" s="1" t="s">
        <v>28</v>
      </c>
      <c r="E18" s="1" t="s">
        <v>79</v>
      </c>
      <c r="F18" s="1">
        <v>273510894</v>
      </c>
      <c r="G18" s="1" t="s">
        <v>118</v>
      </c>
      <c r="H18" s="1" t="s">
        <v>119</v>
      </c>
      <c r="I18" s="1" t="s">
        <v>120</v>
      </c>
      <c r="J18" s="1" t="s">
        <v>33</v>
      </c>
      <c r="M18" s="1" t="s">
        <v>121</v>
      </c>
      <c r="AC18" s="1" t="s">
        <v>106</v>
      </c>
      <c r="AD18" s="1">
        <v>317</v>
      </c>
      <c r="AE18" s="2" t="s">
        <v>107</v>
      </c>
      <c r="AF18" s="2"/>
    </row>
    <row r="19" spans="1:32" ht="15.75" customHeight="1">
      <c r="A19" s="3">
        <v>42805.775915115737</v>
      </c>
      <c r="B19" s="1" t="s">
        <v>122</v>
      </c>
      <c r="C19" s="1" t="s">
        <v>123</v>
      </c>
      <c r="D19" s="1" t="s">
        <v>28</v>
      </c>
      <c r="E19" s="1" t="s">
        <v>124</v>
      </c>
      <c r="G19" s="1" t="s">
        <v>125</v>
      </c>
      <c r="H19" s="1" t="s">
        <v>126</v>
      </c>
      <c r="I19" s="1" t="s">
        <v>79</v>
      </c>
      <c r="J19" s="1" t="s">
        <v>33</v>
      </c>
      <c r="K19" s="1" t="s">
        <v>127</v>
      </c>
      <c r="M19" s="1" t="s">
        <v>34</v>
      </c>
      <c r="AC19" s="1" t="s">
        <v>106</v>
      </c>
      <c r="AD19" s="1">
        <v>287</v>
      </c>
      <c r="AE19" s="2" t="s">
        <v>107</v>
      </c>
      <c r="AF19" s="2"/>
    </row>
    <row r="20" spans="1:32" ht="15.75" customHeight="1">
      <c r="A20" s="3">
        <v>42805.778252164353</v>
      </c>
      <c r="B20" s="1" t="s">
        <v>128</v>
      </c>
      <c r="C20" s="1" t="s">
        <v>76</v>
      </c>
      <c r="D20" s="1" t="s">
        <v>28</v>
      </c>
      <c r="E20" s="1" t="s">
        <v>129</v>
      </c>
      <c r="F20" s="1">
        <v>274346350</v>
      </c>
      <c r="G20" s="1">
        <v>44757976</v>
      </c>
      <c r="H20" s="1" t="s">
        <v>130</v>
      </c>
      <c r="I20" s="1">
        <v>44757976</v>
      </c>
      <c r="J20" s="1" t="s">
        <v>33</v>
      </c>
      <c r="M20" s="1" t="s">
        <v>42</v>
      </c>
      <c r="AC20" s="1" t="s">
        <v>35</v>
      </c>
      <c r="AD20" s="1">
        <v>390</v>
      </c>
      <c r="AE20" s="2" t="s">
        <v>131</v>
      </c>
      <c r="AF20" s="2"/>
    </row>
    <row r="21" spans="1:32" ht="15.75" customHeight="1">
      <c r="A21" s="3">
        <v>42808.664177569444</v>
      </c>
      <c r="B21" s="1" t="s">
        <v>132</v>
      </c>
      <c r="C21" s="1" t="s">
        <v>133</v>
      </c>
      <c r="D21" s="1" t="s">
        <v>28</v>
      </c>
      <c r="E21" s="1" t="s">
        <v>134</v>
      </c>
      <c r="F21" s="1">
        <v>212383017</v>
      </c>
      <c r="G21" s="1" t="s">
        <v>135</v>
      </c>
      <c r="H21" s="1" t="s">
        <v>136</v>
      </c>
      <c r="I21" s="1" t="s">
        <v>135</v>
      </c>
      <c r="J21" s="1" t="s">
        <v>33</v>
      </c>
      <c r="K21" s="1" t="s">
        <v>136</v>
      </c>
      <c r="M21" s="1" t="s">
        <v>34</v>
      </c>
      <c r="AC21" s="1" t="s">
        <v>35</v>
      </c>
      <c r="AD21" s="1">
        <v>364</v>
      </c>
      <c r="AE21" s="2" t="s">
        <v>137</v>
      </c>
      <c r="AF21" s="7" t="s">
        <v>115</v>
      </c>
    </row>
    <row r="22" spans="1:32" ht="15.75" customHeight="1">
      <c r="A22" s="3">
        <v>42808.666088020836</v>
      </c>
      <c r="B22" s="1" t="s">
        <v>136</v>
      </c>
      <c r="C22" s="1" t="s">
        <v>133</v>
      </c>
      <c r="D22" s="1" t="s">
        <v>28</v>
      </c>
      <c r="E22" s="1" t="s">
        <v>138</v>
      </c>
      <c r="F22" s="1">
        <v>212383017</v>
      </c>
      <c r="G22" s="1" t="s">
        <v>139</v>
      </c>
      <c r="H22" s="1" t="s">
        <v>132</v>
      </c>
      <c r="I22" s="1" t="s">
        <v>139</v>
      </c>
      <c r="J22" s="1" t="s">
        <v>33</v>
      </c>
      <c r="K22" s="1" t="s">
        <v>132</v>
      </c>
      <c r="M22" s="1" t="s">
        <v>34</v>
      </c>
      <c r="AC22" s="1" t="s">
        <v>35</v>
      </c>
      <c r="AD22" s="1">
        <v>364</v>
      </c>
      <c r="AE22" s="2" t="s">
        <v>137</v>
      </c>
      <c r="AF22" s="7" t="s">
        <v>115</v>
      </c>
    </row>
    <row r="23" spans="1:32" ht="15.75" customHeight="1">
      <c r="A23" s="3">
        <v>42809.495140960644</v>
      </c>
      <c r="B23" s="1" t="s">
        <v>140</v>
      </c>
      <c r="C23" s="1" t="s">
        <v>141</v>
      </c>
      <c r="D23" s="1" t="s">
        <v>28</v>
      </c>
      <c r="E23" s="1" t="s">
        <v>142</v>
      </c>
      <c r="F23" s="1" t="s">
        <v>143</v>
      </c>
      <c r="G23" s="1" t="s">
        <v>144</v>
      </c>
      <c r="H23" s="1" t="s">
        <v>145</v>
      </c>
      <c r="I23" s="1" t="s">
        <v>146</v>
      </c>
      <c r="J23" s="1" t="s">
        <v>80</v>
      </c>
      <c r="U23" s="1" t="s">
        <v>147</v>
      </c>
      <c r="AC23" s="1" t="s">
        <v>35</v>
      </c>
      <c r="AD23" s="1">
        <v>218</v>
      </c>
      <c r="AE23" s="9">
        <v>42810</v>
      </c>
    </row>
    <row r="24" spans="1:32" ht="15.75" customHeight="1">
      <c r="A24" s="3">
        <v>42809.689050439818</v>
      </c>
      <c r="B24" s="1" t="s">
        <v>148</v>
      </c>
      <c r="C24" s="1" t="s">
        <v>149</v>
      </c>
      <c r="D24" s="1" t="s">
        <v>28</v>
      </c>
      <c r="E24" s="1" t="s">
        <v>150</v>
      </c>
      <c r="F24" s="1" t="s">
        <v>151</v>
      </c>
      <c r="G24" s="1" t="s">
        <v>152</v>
      </c>
      <c r="H24" s="1" t="s">
        <v>153</v>
      </c>
      <c r="I24" s="1" t="s">
        <v>154</v>
      </c>
      <c r="J24" s="1" t="s">
        <v>33</v>
      </c>
      <c r="K24" s="1" t="s">
        <v>155</v>
      </c>
      <c r="S24" s="10">
        <v>287</v>
      </c>
      <c r="AC24" s="1" t="s">
        <v>35</v>
      </c>
      <c r="AD24" s="1">
        <v>287</v>
      </c>
      <c r="AE24" s="9">
        <v>42837</v>
      </c>
    </row>
    <row r="25" spans="1:32" ht="15.75" customHeight="1">
      <c r="A25" s="3">
        <v>42809.694205995373</v>
      </c>
      <c r="B25" s="1" t="s">
        <v>155</v>
      </c>
      <c r="C25" s="1" t="s">
        <v>149</v>
      </c>
      <c r="D25" s="1" t="s">
        <v>28</v>
      </c>
      <c r="E25" s="1" t="s">
        <v>156</v>
      </c>
      <c r="F25" s="1" t="s">
        <v>157</v>
      </c>
      <c r="G25" s="1" t="s">
        <v>152</v>
      </c>
      <c r="H25" s="1" t="s">
        <v>153</v>
      </c>
      <c r="I25" s="1" t="s">
        <v>154</v>
      </c>
      <c r="J25" s="1" t="s">
        <v>33</v>
      </c>
      <c r="M25" s="1" t="s">
        <v>34</v>
      </c>
      <c r="AC25" s="1" t="s">
        <v>35</v>
      </c>
      <c r="AD25" s="1">
        <v>287</v>
      </c>
      <c r="AE25" s="9">
        <v>42837</v>
      </c>
    </row>
    <row r="26" spans="1:32" ht="15.75" customHeight="1">
      <c r="A26" s="3">
        <v>42809.978288634258</v>
      </c>
      <c r="B26" s="1" t="s">
        <v>158</v>
      </c>
      <c r="C26" s="1" t="s">
        <v>159</v>
      </c>
      <c r="D26" s="1" t="s">
        <v>28</v>
      </c>
      <c r="E26" s="1" t="s">
        <v>160</v>
      </c>
      <c r="F26" s="1" t="s">
        <v>161</v>
      </c>
      <c r="G26" s="1" t="s">
        <v>162</v>
      </c>
      <c r="H26" s="1" t="s">
        <v>163</v>
      </c>
      <c r="I26" s="1" t="s">
        <v>164</v>
      </c>
      <c r="J26" s="1" t="s">
        <v>33</v>
      </c>
      <c r="K26" s="1" t="s">
        <v>165</v>
      </c>
      <c r="M26" s="1" t="s">
        <v>34</v>
      </c>
      <c r="AC26" s="1" t="s">
        <v>35</v>
      </c>
      <c r="AD26" s="1">
        <v>287</v>
      </c>
      <c r="AE26" s="9">
        <v>42810</v>
      </c>
    </row>
    <row r="27" spans="1:32" ht="15.75" customHeight="1">
      <c r="A27" s="3">
        <v>42810.733242245369</v>
      </c>
      <c r="B27" s="1" t="s">
        <v>165</v>
      </c>
      <c r="C27" s="1" t="s">
        <v>38</v>
      </c>
      <c r="E27" s="1" t="s">
        <v>166</v>
      </c>
      <c r="F27" s="1">
        <v>212110800</v>
      </c>
      <c r="G27" s="1" t="s">
        <v>167</v>
      </c>
      <c r="H27" s="1" t="s">
        <v>168</v>
      </c>
      <c r="I27" s="1">
        <v>212663201</v>
      </c>
      <c r="J27" s="1" t="s">
        <v>33</v>
      </c>
      <c r="K27" s="1" t="s">
        <v>158</v>
      </c>
      <c r="M27" s="1" t="s">
        <v>34</v>
      </c>
      <c r="T27" s="1" t="s">
        <v>169</v>
      </c>
      <c r="AC27" s="1" t="s">
        <v>35</v>
      </c>
      <c r="AD27" s="1">
        <v>287</v>
      </c>
      <c r="AE27" s="9">
        <v>42810</v>
      </c>
    </row>
    <row r="28" spans="1:32" ht="15.75" customHeight="1">
      <c r="A28" s="3">
        <v>42812.463315462963</v>
      </c>
      <c r="B28" s="1" t="s">
        <v>170</v>
      </c>
      <c r="C28" s="1" t="s">
        <v>171</v>
      </c>
      <c r="D28" s="1" t="s">
        <v>28</v>
      </c>
      <c r="E28" s="1" t="s">
        <v>172</v>
      </c>
      <c r="F28" s="1">
        <v>276939696</v>
      </c>
      <c r="G28" s="1">
        <v>35248291</v>
      </c>
      <c r="H28" s="1" t="s">
        <v>173</v>
      </c>
      <c r="I28" s="1" t="s">
        <v>174</v>
      </c>
      <c r="J28" s="1" t="s">
        <v>33</v>
      </c>
      <c r="M28" s="1" t="s">
        <v>42</v>
      </c>
      <c r="T28" s="1" t="s">
        <v>63</v>
      </c>
      <c r="AC28" s="1" t="s">
        <v>35</v>
      </c>
      <c r="AD28" s="1">
        <v>390</v>
      </c>
      <c r="AE28" s="9">
        <v>42813</v>
      </c>
    </row>
    <row r="29" spans="1:32" ht="15.75" customHeight="1">
      <c r="A29" s="3">
        <v>42813.679740219908</v>
      </c>
      <c r="B29" s="1" t="s">
        <v>175</v>
      </c>
      <c r="C29" s="1" t="s">
        <v>176</v>
      </c>
      <c r="D29" s="1" t="s">
        <v>28</v>
      </c>
      <c r="E29" s="1" t="s">
        <v>177</v>
      </c>
      <c r="F29" s="1">
        <v>272692592</v>
      </c>
      <c r="G29" s="1">
        <v>75440448</v>
      </c>
      <c r="H29" s="1" t="s">
        <v>178</v>
      </c>
      <c r="I29" s="1">
        <v>273872790</v>
      </c>
      <c r="J29" s="1" t="s">
        <v>33</v>
      </c>
      <c r="K29" s="1" t="s">
        <v>179</v>
      </c>
      <c r="M29" s="1" t="s">
        <v>42</v>
      </c>
      <c r="AC29" s="1" t="s">
        <v>35</v>
      </c>
      <c r="AD29" s="1">
        <v>390</v>
      </c>
      <c r="AE29" s="9">
        <v>42815</v>
      </c>
    </row>
    <row r="30" spans="1:32" ht="15.75" customHeight="1">
      <c r="A30" s="3">
        <v>42813.68290605324</v>
      </c>
      <c r="B30" s="1" t="s">
        <v>180</v>
      </c>
      <c r="C30" s="1" t="s">
        <v>123</v>
      </c>
      <c r="D30" s="1" t="s">
        <v>28</v>
      </c>
      <c r="E30" s="1" t="s">
        <v>79</v>
      </c>
      <c r="G30" s="1">
        <v>78499075</v>
      </c>
      <c r="H30" s="1" t="s">
        <v>181</v>
      </c>
      <c r="I30" s="1" t="s">
        <v>182</v>
      </c>
      <c r="J30" s="1" t="s">
        <v>33</v>
      </c>
      <c r="K30" s="1" t="s">
        <v>122</v>
      </c>
      <c r="M30" s="1" t="s">
        <v>34</v>
      </c>
      <c r="AC30" s="1" t="s">
        <v>106</v>
      </c>
      <c r="AD30" s="1">
        <v>287</v>
      </c>
      <c r="AE30" s="1" t="s">
        <v>183</v>
      </c>
    </row>
    <row r="31" spans="1:32" ht="15.75" customHeight="1">
      <c r="A31" s="3">
        <v>42814.471012511574</v>
      </c>
      <c r="B31" s="1" t="s">
        <v>184</v>
      </c>
      <c r="C31" s="1" t="s">
        <v>185</v>
      </c>
      <c r="D31" s="1" t="s">
        <v>28</v>
      </c>
      <c r="E31" s="1" t="s">
        <v>186</v>
      </c>
      <c r="F31" s="1" t="s">
        <v>187</v>
      </c>
      <c r="G31" s="1" t="s">
        <v>188</v>
      </c>
      <c r="H31" s="1" t="s">
        <v>189</v>
      </c>
      <c r="I31" s="1" t="s">
        <v>190</v>
      </c>
      <c r="J31" s="1" t="s">
        <v>33</v>
      </c>
      <c r="M31" s="1" t="s">
        <v>34</v>
      </c>
      <c r="T31" s="1" t="s">
        <v>169</v>
      </c>
      <c r="AC31" s="1" t="s">
        <v>35</v>
      </c>
      <c r="AD31" s="1">
        <v>287</v>
      </c>
      <c r="AE31" s="9">
        <v>42816</v>
      </c>
    </row>
    <row r="32" spans="1:32" ht="15.75" customHeight="1">
      <c r="A32" s="3">
        <v>42814.474138356483</v>
      </c>
      <c r="B32" s="1" t="s">
        <v>191</v>
      </c>
      <c r="C32" s="1" t="s">
        <v>67</v>
      </c>
      <c r="D32" s="1" t="s">
        <v>28</v>
      </c>
      <c r="E32" s="1" t="s">
        <v>192</v>
      </c>
      <c r="F32" s="1">
        <v>2102334594</v>
      </c>
      <c r="G32" s="1">
        <v>34762533</v>
      </c>
      <c r="H32" s="1" t="s">
        <v>193</v>
      </c>
      <c r="I32" s="1">
        <v>34762533</v>
      </c>
      <c r="J32" s="1" t="s">
        <v>33</v>
      </c>
      <c r="M32" s="1" t="s">
        <v>42</v>
      </c>
      <c r="AC32" s="1" t="s">
        <v>35</v>
      </c>
      <c r="AD32" s="1">
        <v>390</v>
      </c>
      <c r="AE32" s="2" t="s">
        <v>194</v>
      </c>
    </row>
    <row r="33" spans="1:32" ht="15.75" customHeight="1">
      <c r="A33" s="3">
        <v>42820.742892476846</v>
      </c>
      <c r="B33" s="1" t="s">
        <v>195</v>
      </c>
      <c r="C33" s="1" t="s">
        <v>196</v>
      </c>
      <c r="D33" s="1" t="s">
        <v>28</v>
      </c>
      <c r="E33" s="1" t="s">
        <v>197</v>
      </c>
      <c r="F33" s="1">
        <v>210433662</v>
      </c>
      <c r="G33" s="1" t="s">
        <v>198</v>
      </c>
      <c r="H33" s="1" t="s">
        <v>199</v>
      </c>
      <c r="I33" s="1">
        <v>2102712327</v>
      </c>
      <c r="J33" s="1" t="s">
        <v>33</v>
      </c>
      <c r="K33" s="1" t="s">
        <v>200</v>
      </c>
      <c r="M33" s="1" t="s">
        <v>42</v>
      </c>
      <c r="AC33" s="1" t="s">
        <v>35</v>
      </c>
      <c r="AD33" s="1">
        <v>390</v>
      </c>
      <c r="AE33" s="9">
        <v>42822</v>
      </c>
    </row>
    <row r="34" spans="1:32" ht="15.75" customHeight="1">
      <c r="A34" s="3">
        <v>42821.35942212963</v>
      </c>
      <c r="B34" s="1" t="s">
        <v>201</v>
      </c>
      <c r="C34" s="1" t="s">
        <v>202</v>
      </c>
      <c r="D34" s="1" t="s">
        <v>28</v>
      </c>
      <c r="E34" s="1" t="s">
        <v>203</v>
      </c>
      <c r="F34" s="1">
        <v>212014464</v>
      </c>
      <c r="G34" s="1">
        <v>94897135</v>
      </c>
      <c r="H34" s="1" t="s">
        <v>204</v>
      </c>
      <c r="I34" s="1">
        <v>210321192</v>
      </c>
      <c r="J34" s="1" t="s">
        <v>33</v>
      </c>
      <c r="K34" s="1" t="s">
        <v>205</v>
      </c>
      <c r="M34" s="1" t="s">
        <v>34</v>
      </c>
      <c r="AC34" s="1" t="s">
        <v>35</v>
      </c>
      <c r="AD34" s="1">
        <v>287</v>
      </c>
      <c r="AE34" s="9">
        <v>42822</v>
      </c>
    </row>
    <row r="35" spans="1:32" ht="15.75" customHeight="1">
      <c r="A35" s="3">
        <v>42821.839704513884</v>
      </c>
      <c r="B35" s="1" t="s">
        <v>206</v>
      </c>
      <c r="C35" s="1" t="s">
        <v>76</v>
      </c>
      <c r="D35" s="1" t="s">
        <v>28</v>
      </c>
      <c r="E35" s="1" t="s">
        <v>207</v>
      </c>
      <c r="F35" s="1">
        <v>211219370</v>
      </c>
      <c r="G35" s="1">
        <v>45287614</v>
      </c>
      <c r="H35" s="1" t="s">
        <v>208</v>
      </c>
      <c r="I35" s="1">
        <v>211803546</v>
      </c>
      <c r="J35" s="1" t="s">
        <v>33</v>
      </c>
      <c r="M35" s="1" t="s">
        <v>114</v>
      </c>
      <c r="AB35" s="1" t="s">
        <v>92</v>
      </c>
      <c r="AC35" s="1" t="s">
        <v>35</v>
      </c>
      <c r="AD35" s="1">
        <v>430</v>
      </c>
      <c r="AE35" s="9">
        <v>42822</v>
      </c>
    </row>
    <row r="36" spans="1:32" ht="15.75" customHeight="1">
      <c r="A36" s="3">
        <v>42822.500610173607</v>
      </c>
      <c r="B36" s="1" t="s">
        <v>205</v>
      </c>
      <c r="C36" s="1" t="s">
        <v>209</v>
      </c>
      <c r="D36" s="1" t="s">
        <v>28</v>
      </c>
      <c r="E36" s="1" t="s">
        <v>210</v>
      </c>
      <c r="F36" s="1" t="s">
        <v>211</v>
      </c>
      <c r="G36" s="1" t="s">
        <v>212</v>
      </c>
      <c r="H36" s="1" t="s">
        <v>213</v>
      </c>
      <c r="I36" s="1" t="s">
        <v>214</v>
      </c>
      <c r="J36" s="1" t="s">
        <v>33</v>
      </c>
      <c r="K36" s="1" t="s">
        <v>201</v>
      </c>
      <c r="M36" s="1" t="s">
        <v>34</v>
      </c>
      <c r="AB36" s="1" t="s">
        <v>215</v>
      </c>
      <c r="AC36" s="1" t="s">
        <v>35</v>
      </c>
      <c r="AD36" s="1">
        <v>287</v>
      </c>
      <c r="AE36" s="9">
        <v>42822</v>
      </c>
    </row>
    <row r="37" spans="1:32" ht="15.75" customHeight="1">
      <c r="A37" s="3">
        <v>42824.522908819446</v>
      </c>
      <c r="B37" s="1" t="s">
        <v>216</v>
      </c>
      <c r="C37" s="1" t="s">
        <v>141</v>
      </c>
      <c r="D37" s="1" t="s">
        <v>28</v>
      </c>
      <c r="E37" s="1" t="s">
        <v>217</v>
      </c>
      <c r="F37" s="1" t="s">
        <v>218</v>
      </c>
      <c r="G37" s="1" t="s">
        <v>219</v>
      </c>
      <c r="H37" s="1" t="s">
        <v>220</v>
      </c>
      <c r="I37" s="1" t="s">
        <v>221</v>
      </c>
      <c r="J37" s="1" t="s">
        <v>80</v>
      </c>
      <c r="U37" s="1" t="s">
        <v>147</v>
      </c>
      <c r="AC37" s="1" t="s">
        <v>35</v>
      </c>
      <c r="AD37" s="1">
        <v>218</v>
      </c>
      <c r="AE37" s="9">
        <v>42825</v>
      </c>
    </row>
    <row r="38" spans="1:32" ht="15.75" customHeight="1">
      <c r="A38" s="3">
        <v>42824.572406192128</v>
      </c>
      <c r="B38" s="1" t="s">
        <v>222</v>
      </c>
      <c r="C38" s="1" t="s">
        <v>76</v>
      </c>
      <c r="D38" s="1" t="s">
        <v>28</v>
      </c>
      <c r="E38" s="1" t="s">
        <v>223</v>
      </c>
      <c r="F38" s="1" t="s">
        <v>224</v>
      </c>
      <c r="G38" s="1" t="s">
        <v>225</v>
      </c>
      <c r="H38" s="1" t="s">
        <v>226</v>
      </c>
      <c r="I38" s="1" t="s">
        <v>227</v>
      </c>
      <c r="J38" s="1" t="s">
        <v>80</v>
      </c>
      <c r="U38" s="1" t="s">
        <v>51</v>
      </c>
      <c r="X38" s="1" t="s">
        <v>81</v>
      </c>
      <c r="AA38" s="11">
        <v>66</v>
      </c>
      <c r="AC38" s="1" t="s">
        <v>35</v>
      </c>
      <c r="AD38" s="1">
        <v>66</v>
      </c>
      <c r="AE38" s="9">
        <v>42828</v>
      </c>
    </row>
    <row r="39" spans="1:32" ht="15.75" customHeight="1">
      <c r="A39" s="3">
        <v>42825.529564027776</v>
      </c>
      <c r="B39" s="1" t="s">
        <v>228</v>
      </c>
      <c r="C39" s="1" t="s">
        <v>229</v>
      </c>
      <c r="D39" s="1" t="s">
        <v>28</v>
      </c>
      <c r="E39" s="1" t="s">
        <v>230</v>
      </c>
      <c r="F39" s="1">
        <v>212049407</v>
      </c>
      <c r="G39" s="1" t="s">
        <v>231</v>
      </c>
      <c r="H39" s="1" t="s">
        <v>232</v>
      </c>
      <c r="I39" s="1" t="s">
        <v>233</v>
      </c>
      <c r="J39" s="1" t="s">
        <v>33</v>
      </c>
      <c r="K39" s="1" t="s">
        <v>234</v>
      </c>
      <c r="M39" s="1" t="s">
        <v>34</v>
      </c>
      <c r="AC39" s="1" t="s">
        <v>35</v>
      </c>
      <c r="AD39" s="1">
        <v>574</v>
      </c>
      <c r="AE39" s="9">
        <v>42826</v>
      </c>
    </row>
    <row r="40" spans="1:32" ht="15.75" customHeight="1">
      <c r="A40" s="3">
        <v>42825.529564027776</v>
      </c>
      <c r="B40" s="1" t="s">
        <v>228</v>
      </c>
      <c r="C40" s="1" t="s">
        <v>229</v>
      </c>
      <c r="D40" s="1" t="s">
        <v>28</v>
      </c>
      <c r="E40" s="1" t="s">
        <v>230</v>
      </c>
      <c r="F40" s="1">
        <v>212049407</v>
      </c>
      <c r="G40" s="1" t="s">
        <v>231</v>
      </c>
      <c r="H40" s="1" t="s">
        <v>232</v>
      </c>
      <c r="I40" s="1" t="s">
        <v>233</v>
      </c>
      <c r="J40" s="1" t="s">
        <v>33</v>
      </c>
      <c r="K40" s="1" t="s">
        <v>234</v>
      </c>
      <c r="M40" s="1" t="s">
        <v>34</v>
      </c>
      <c r="AC40" s="1" t="s">
        <v>35</v>
      </c>
      <c r="AD40" s="1"/>
      <c r="AF40" s="2" t="s">
        <v>58</v>
      </c>
    </row>
    <row r="41" spans="1:32" ht="15.75" customHeight="1">
      <c r="A41" s="3">
        <v>42825.679214999996</v>
      </c>
      <c r="B41" s="1" t="s">
        <v>235</v>
      </c>
      <c r="C41" s="1" t="s">
        <v>236</v>
      </c>
      <c r="E41" s="1" t="s">
        <v>237</v>
      </c>
      <c r="F41" s="1">
        <v>21987664</v>
      </c>
      <c r="G41" s="1">
        <v>63451663</v>
      </c>
      <c r="H41" s="1" t="s">
        <v>238</v>
      </c>
      <c r="I41" s="1">
        <v>33087338</v>
      </c>
      <c r="J41" s="1" t="s">
        <v>33</v>
      </c>
      <c r="M41" s="1" t="s">
        <v>51</v>
      </c>
      <c r="P41" s="1" t="s">
        <v>239</v>
      </c>
      <c r="Q41" s="1" t="s">
        <v>240</v>
      </c>
      <c r="S41" s="11">
        <v>123</v>
      </c>
      <c r="AB41" s="1" t="s">
        <v>215</v>
      </c>
      <c r="AC41" s="1" t="s">
        <v>106</v>
      </c>
      <c r="AD41" s="1">
        <v>123</v>
      </c>
      <c r="AE41" s="12" t="s">
        <v>241</v>
      </c>
    </row>
    <row r="42" spans="1:32" ht="15.75" customHeight="1">
      <c r="A42" s="3">
        <v>42825.852419189818</v>
      </c>
      <c r="B42" s="1" t="s">
        <v>242</v>
      </c>
      <c r="C42" s="1" t="s">
        <v>76</v>
      </c>
      <c r="D42" s="1" t="s">
        <v>28</v>
      </c>
      <c r="E42" s="1" t="s">
        <v>243</v>
      </c>
      <c r="F42" s="1">
        <v>274367484</v>
      </c>
      <c r="G42" s="1" t="s">
        <v>244</v>
      </c>
      <c r="H42" s="1" t="s">
        <v>245</v>
      </c>
      <c r="I42" s="1" t="s">
        <v>246</v>
      </c>
      <c r="J42" s="1" t="s">
        <v>33</v>
      </c>
      <c r="M42" s="1" t="s">
        <v>114</v>
      </c>
      <c r="AC42" s="1" t="s">
        <v>35</v>
      </c>
      <c r="AD42" s="1">
        <v>430</v>
      </c>
      <c r="AE42" s="9">
        <v>42828</v>
      </c>
    </row>
    <row r="43" spans="1:32" ht="15.75" customHeight="1">
      <c r="A43" s="3">
        <v>42826.868983518521</v>
      </c>
      <c r="B43" s="1" t="s">
        <v>247</v>
      </c>
      <c r="C43" s="1" t="s">
        <v>248</v>
      </c>
      <c r="D43" s="1" t="s">
        <v>28</v>
      </c>
      <c r="E43" s="1" t="s">
        <v>249</v>
      </c>
      <c r="F43" s="1">
        <v>272420112</v>
      </c>
      <c r="G43" s="1" t="s">
        <v>250</v>
      </c>
      <c r="H43" s="1" t="s">
        <v>251</v>
      </c>
      <c r="I43" s="1">
        <v>21670178</v>
      </c>
      <c r="J43" s="1" t="s">
        <v>33</v>
      </c>
      <c r="M43" s="1" t="s">
        <v>114</v>
      </c>
      <c r="AC43" s="1" t="s">
        <v>35</v>
      </c>
      <c r="AD43" s="1">
        <v>430</v>
      </c>
      <c r="AE43" s="9">
        <v>42828</v>
      </c>
    </row>
    <row r="44" spans="1:32" ht="15.75" customHeight="1">
      <c r="A44" s="3">
        <v>42827.696369340279</v>
      </c>
      <c r="B44" s="1" t="s">
        <v>252</v>
      </c>
      <c r="C44" s="1" t="s">
        <v>141</v>
      </c>
      <c r="D44" s="1" t="s">
        <v>28</v>
      </c>
      <c r="E44" s="1" t="s">
        <v>253</v>
      </c>
      <c r="F44" s="1">
        <v>210429296</v>
      </c>
      <c r="G44" s="1">
        <v>49021291</v>
      </c>
      <c r="H44" s="1" t="s">
        <v>254</v>
      </c>
      <c r="I44" s="1">
        <v>211216435</v>
      </c>
      <c r="J44" s="1" t="s">
        <v>80</v>
      </c>
      <c r="U44" s="1" t="s">
        <v>51</v>
      </c>
      <c r="V44" s="1" t="s">
        <v>255</v>
      </c>
      <c r="W44" s="1" t="s">
        <v>256</v>
      </c>
      <c r="X44" s="1" t="s">
        <v>256</v>
      </c>
      <c r="Y44" s="1" t="s">
        <v>256</v>
      </c>
      <c r="Z44" s="1" t="s">
        <v>256</v>
      </c>
      <c r="AA44" s="10">
        <v>180</v>
      </c>
      <c r="AC44" s="1" t="s">
        <v>106</v>
      </c>
      <c r="AD44" s="1">
        <v>180</v>
      </c>
      <c r="AE44" s="12" t="s">
        <v>241</v>
      </c>
    </row>
    <row r="45" spans="1:32" ht="15.75" customHeight="1">
      <c r="A45" s="3">
        <v>42827.806783622684</v>
      </c>
      <c r="B45" s="1" t="s">
        <v>257</v>
      </c>
      <c r="C45" s="1" t="s">
        <v>38</v>
      </c>
      <c r="D45" s="1" t="s">
        <v>28</v>
      </c>
      <c r="E45" s="1" t="s">
        <v>258</v>
      </c>
      <c r="F45" s="1">
        <v>2102645015</v>
      </c>
      <c r="G45" s="1">
        <v>95245656</v>
      </c>
      <c r="H45" s="1" t="s">
        <v>259</v>
      </c>
      <c r="I45" s="1">
        <v>2102645056</v>
      </c>
      <c r="J45" s="1" t="s">
        <v>33</v>
      </c>
      <c r="M45" s="1" t="s">
        <v>42</v>
      </c>
      <c r="T45" s="1" t="s">
        <v>63</v>
      </c>
      <c r="AC45" s="1" t="s">
        <v>35</v>
      </c>
      <c r="AD45" s="1">
        <v>390</v>
      </c>
      <c r="AE45" s="9">
        <v>42817</v>
      </c>
    </row>
    <row r="46" spans="1:32" ht="15.75" customHeight="1">
      <c r="A46" s="3">
        <v>42827.808610092594</v>
      </c>
      <c r="B46" s="1" t="s">
        <v>260</v>
      </c>
      <c r="C46" s="1" t="s">
        <v>76</v>
      </c>
      <c r="D46" s="1" t="s">
        <v>28</v>
      </c>
      <c r="E46" s="1" t="s">
        <v>79</v>
      </c>
      <c r="G46" s="1">
        <v>44780947</v>
      </c>
      <c r="H46" s="1" t="s">
        <v>261</v>
      </c>
      <c r="I46" s="1">
        <v>211760201</v>
      </c>
      <c r="J46" s="1" t="s">
        <v>33</v>
      </c>
      <c r="M46" s="1" t="s">
        <v>121</v>
      </c>
      <c r="AC46" s="1" t="s">
        <v>106</v>
      </c>
      <c r="AD46" s="1">
        <v>317</v>
      </c>
      <c r="AE46" s="12" t="s">
        <v>262</v>
      </c>
    </row>
    <row r="47" spans="1:32" ht="15.75" customHeight="1">
      <c r="A47" s="3">
        <v>42829.409612048607</v>
      </c>
      <c r="B47" s="1" t="s">
        <v>263</v>
      </c>
      <c r="C47" s="1" t="s">
        <v>264</v>
      </c>
      <c r="D47" s="1" t="s">
        <v>28</v>
      </c>
      <c r="E47" s="1" t="s">
        <v>265</v>
      </c>
      <c r="F47" s="1">
        <v>211488284</v>
      </c>
      <c r="G47" s="1">
        <v>73077213</v>
      </c>
      <c r="H47" s="1" t="s">
        <v>266</v>
      </c>
      <c r="I47" s="1">
        <v>75441400</v>
      </c>
      <c r="J47" s="1" t="s">
        <v>33</v>
      </c>
      <c r="K47" s="1" t="s">
        <v>267</v>
      </c>
      <c r="M47" s="1" t="s">
        <v>34</v>
      </c>
      <c r="AC47" s="1" t="s">
        <v>35</v>
      </c>
      <c r="AD47" s="1">
        <v>287</v>
      </c>
      <c r="AE47" s="9">
        <v>42829</v>
      </c>
    </row>
    <row r="48" spans="1:32" ht="15.75" customHeight="1">
      <c r="A48" s="3">
        <v>42829.411259259257</v>
      </c>
      <c r="B48" s="1" t="s">
        <v>267</v>
      </c>
      <c r="C48" s="1" t="s">
        <v>264</v>
      </c>
      <c r="D48" s="1" t="s">
        <v>28</v>
      </c>
      <c r="E48" s="1" t="s">
        <v>268</v>
      </c>
      <c r="F48" s="1">
        <v>211488284</v>
      </c>
      <c r="G48" s="1">
        <v>73077213</v>
      </c>
      <c r="H48" s="1" t="s">
        <v>266</v>
      </c>
      <c r="I48" s="1">
        <v>75441400</v>
      </c>
      <c r="J48" s="1" t="s">
        <v>33</v>
      </c>
      <c r="K48" s="1" t="s">
        <v>263</v>
      </c>
      <c r="M48" s="1" t="s">
        <v>34</v>
      </c>
      <c r="AC48" s="1" t="s">
        <v>35</v>
      </c>
      <c r="AD48" s="1">
        <v>287</v>
      </c>
      <c r="AE48" s="9">
        <v>42829</v>
      </c>
    </row>
    <row r="49" spans="1:32" ht="15.75" customHeight="1">
      <c r="A49" s="3">
        <v>42829.482272303241</v>
      </c>
      <c r="B49" s="1" t="s">
        <v>269</v>
      </c>
      <c r="C49" s="1" t="s">
        <v>270</v>
      </c>
      <c r="D49" s="1" t="s">
        <v>28</v>
      </c>
      <c r="E49" s="1" t="s">
        <v>271</v>
      </c>
      <c r="G49" s="1" t="s">
        <v>272</v>
      </c>
      <c r="H49" s="1" t="s">
        <v>273</v>
      </c>
      <c r="I49" s="1" t="s">
        <v>274</v>
      </c>
      <c r="J49" s="1" t="s">
        <v>80</v>
      </c>
      <c r="U49" s="1" t="s">
        <v>147</v>
      </c>
      <c r="AC49" s="1" t="s">
        <v>35</v>
      </c>
      <c r="AD49" s="1">
        <v>218</v>
      </c>
      <c r="AE49" s="9">
        <v>42830</v>
      </c>
    </row>
    <row r="50" spans="1:32" ht="15.75" customHeight="1">
      <c r="A50" s="3">
        <v>42829.601980613428</v>
      </c>
      <c r="B50" s="1" t="s">
        <v>275</v>
      </c>
      <c r="C50" s="1" t="s">
        <v>248</v>
      </c>
      <c r="E50" s="1" t="s">
        <v>276</v>
      </c>
      <c r="F50" s="1">
        <v>223015175</v>
      </c>
      <c r="G50" s="1" t="s">
        <v>277</v>
      </c>
      <c r="H50" s="1" t="s">
        <v>278</v>
      </c>
      <c r="I50" s="1">
        <v>2936329</v>
      </c>
      <c r="J50" s="1" t="s">
        <v>80</v>
      </c>
      <c r="P50" s="13" t="s">
        <v>52</v>
      </c>
      <c r="U50" s="1" t="s">
        <v>51</v>
      </c>
      <c r="W50" s="1" t="s">
        <v>52</v>
      </c>
      <c r="Y50" s="1" t="s">
        <v>81</v>
      </c>
      <c r="Z50" s="1" t="s">
        <v>256</v>
      </c>
      <c r="AA50" s="11">
        <v>132</v>
      </c>
      <c r="AC50" s="1" t="s">
        <v>35</v>
      </c>
      <c r="AD50" s="1">
        <f>132+46</f>
        <v>178</v>
      </c>
      <c r="AE50" s="9">
        <v>42843</v>
      </c>
      <c r="AF50" s="13" t="s">
        <v>279</v>
      </c>
    </row>
    <row r="51" spans="1:32" ht="15.75" customHeight="1">
      <c r="A51" s="3">
        <v>42830.80617512732</v>
      </c>
      <c r="B51" s="1" t="s">
        <v>280</v>
      </c>
      <c r="C51" s="1" t="s">
        <v>149</v>
      </c>
      <c r="D51" s="1" t="s">
        <v>28</v>
      </c>
      <c r="E51" s="1" t="s">
        <v>281</v>
      </c>
      <c r="F51" s="1">
        <v>211020977</v>
      </c>
      <c r="H51" s="1" t="s">
        <v>282</v>
      </c>
      <c r="I51" s="1" t="s">
        <v>283</v>
      </c>
      <c r="J51" s="1" t="s">
        <v>33</v>
      </c>
      <c r="M51" s="1" t="s">
        <v>42</v>
      </c>
      <c r="AC51" s="1" t="s">
        <v>35</v>
      </c>
      <c r="AD51" s="1">
        <v>390</v>
      </c>
      <c r="AE51" s="9">
        <v>42831</v>
      </c>
    </row>
    <row r="52" spans="1:32" ht="15.75" customHeight="1">
      <c r="A52" s="3">
        <v>42831.444072546292</v>
      </c>
      <c r="B52" s="1" t="s">
        <v>284</v>
      </c>
      <c r="C52" s="1" t="s">
        <v>76</v>
      </c>
      <c r="D52" s="1" t="s">
        <v>28</v>
      </c>
      <c r="E52" s="1" t="s">
        <v>285</v>
      </c>
      <c r="F52" s="1" t="s">
        <v>286</v>
      </c>
      <c r="G52" s="1" t="s">
        <v>287</v>
      </c>
      <c r="H52" s="1" t="s">
        <v>288</v>
      </c>
      <c r="I52" s="1">
        <v>6427453170</v>
      </c>
      <c r="J52" s="1" t="s">
        <v>33</v>
      </c>
      <c r="M52" s="1" t="s">
        <v>114</v>
      </c>
      <c r="AC52" s="1" t="s">
        <v>35</v>
      </c>
      <c r="AD52" s="1">
        <v>430</v>
      </c>
      <c r="AE52" s="9">
        <v>42834</v>
      </c>
    </row>
    <row r="53" spans="1:32" ht="15.75" customHeight="1">
      <c r="A53" s="3">
        <v>42832.735543587958</v>
      </c>
      <c r="B53" s="1" t="s">
        <v>289</v>
      </c>
      <c r="C53" s="1" t="s">
        <v>290</v>
      </c>
      <c r="D53" s="1" t="s">
        <v>28</v>
      </c>
      <c r="E53" s="1" t="s">
        <v>291</v>
      </c>
      <c r="F53" s="1" t="s">
        <v>292</v>
      </c>
      <c r="H53" s="1" t="s">
        <v>293</v>
      </c>
      <c r="I53" s="1" t="s">
        <v>292</v>
      </c>
      <c r="J53" s="1" t="s">
        <v>33</v>
      </c>
      <c r="K53" s="1" t="s">
        <v>294</v>
      </c>
      <c r="M53" s="1" t="s">
        <v>42</v>
      </c>
      <c r="T53" s="1" t="s">
        <v>63</v>
      </c>
      <c r="AC53" s="1" t="s">
        <v>35</v>
      </c>
      <c r="AD53" s="1">
        <v>390</v>
      </c>
      <c r="AE53" s="9">
        <v>42837</v>
      </c>
    </row>
    <row r="54" spans="1:32" ht="15.75" customHeight="1">
      <c r="A54" s="3">
        <v>42832.846222233798</v>
      </c>
      <c r="B54" s="1" t="s">
        <v>295</v>
      </c>
      <c r="C54" s="1" t="s">
        <v>296</v>
      </c>
      <c r="D54" s="1" t="s">
        <v>28</v>
      </c>
      <c r="E54" s="1" t="s">
        <v>297</v>
      </c>
      <c r="F54" s="1" t="s">
        <v>298</v>
      </c>
      <c r="H54" s="1" t="s">
        <v>299</v>
      </c>
      <c r="I54" s="1">
        <v>21410429</v>
      </c>
      <c r="J54" s="1" t="s">
        <v>33</v>
      </c>
      <c r="M54" s="1" t="s">
        <v>114</v>
      </c>
      <c r="T54" s="1" t="s">
        <v>63</v>
      </c>
      <c r="AC54" s="1" t="s">
        <v>35</v>
      </c>
      <c r="AD54" s="1">
        <v>430</v>
      </c>
      <c r="AE54" s="14" t="s">
        <v>300</v>
      </c>
      <c r="AF54" s="15"/>
    </row>
    <row r="55" spans="1:32" ht="15.75" customHeight="1">
      <c r="A55" s="3">
        <v>42833.678403298611</v>
      </c>
      <c r="B55" s="1" t="s">
        <v>301</v>
      </c>
      <c r="C55" s="1" t="s">
        <v>117</v>
      </c>
      <c r="D55" s="1" t="s">
        <v>28</v>
      </c>
      <c r="E55" s="1" t="s">
        <v>302</v>
      </c>
      <c r="F55" s="1">
        <v>272950435</v>
      </c>
      <c r="H55" s="1" t="s">
        <v>303</v>
      </c>
      <c r="I55" s="1">
        <v>274388349</v>
      </c>
      <c r="J55" s="1" t="s">
        <v>33</v>
      </c>
      <c r="K55" s="1" t="s">
        <v>303</v>
      </c>
      <c r="M55" s="1" t="s">
        <v>34</v>
      </c>
      <c r="AC55" s="1" t="s">
        <v>35</v>
      </c>
      <c r="AD55" s="1">
        <v>287</v>
      </c>
      <c r="AE55" s="9">
        <v>42835</v>
      </c>
    </row>
    <row r="56" spans="1:32" ht="15.75" customHeight="1">
      <c r="A56" s="3">
        <v>42833.682143356476</v>
      </c>
      <c r="B56" s="1" t="s">
        <v>303</v>
      </c>
      <c r="C56" s="1" t="s">
        <v>117</v>
      </c>
      <c r="D56" s="1" t="s">
        <v>28</v>
      </c>
      <c r="E56" s="1" t="s">
        <v>304</v>
      </c>
      <c r="F56" s="1">
        <v>274388349</v>
      </c>
      <c r="H56" s="1" t="s">
        <v>301</v>
      </c>
      <c r="I56" s="1">
        <v>272950435</v>
      </c>
      <c r="J56" s="1" t="s">
        <v>33</v>
      </c>
      <c r="K56" s="1" t="s">
        <v>301</v>
      </c>
      <c r="M56" s="1" t="s">
        <v>34</v>
      </c>
      <c r="AC56" s="1" t="s">
        <v>35</v>
      </c>
      <c r="AD56" s="1">
        <v>287</v>
      </c>
      <c r="AE56" s="9">
        <v>42835</v>
      </c>
    </row>
    <row r="57" spans="1:32" ht="15.75" customHeight="1">
      <c r="A57" s="3">
        <v>42834.856317210651</v>
      </c>
      <c r="B57" s="1" t="s">
        <v>305</v>
      </c>
      <c r="C57" s="1" t="s">
        <v>76</v>
      </c>
      <c r="D57" s="1" t="s">
        <v>28</v>
      </c>
      <c r="E57" s="1" t="s">
        <v>306</v>
      </c>
      <c r="F57" s="1">
        <v>272910069</v>
      </c>
      <c r="H57" s="1" t="s">
        <v>307</v>
      </c>
      <c r="I57" s="1">
        <v>276594450</v>
      </c>
      <c r="J57" s="1" t="s">
        <v>33</v>
      </c>
      <c r="M57" s="1" t="s">
        <v>114</v>
      </c>
      <c r="AC57" s="1" t="s">
        <v>35</v>
      </c>
      <c r="AD57" s="1">
        <v>430</v>
      </c>
      <c r="AE57" s="9">
        <v>42834</v>
      </c>
    </row>
    <row r="58" spans="1:32" ht="15.75" customHeight="1">
      <c r="A58" s="3">
        <v>42835.456839074075</v>
      </c>
      <c r="B58" s="1" t="s">
        <v>308</v>
      </c>
      <c r="C58" s="1" t="s">
        <v>309</v>
      </c>
      <c r="D58" s="1" t="s">
        <v>28</v>
      </c>
      <c r="E58" s="1" t="s">
        <v>310</v>
      </c>
      <c r="F58" s="1" t="s">
        <v>311</v>
      </c>
      <c r="G58" s="1" t="s">
        <v>312</v>
      </c>
      <c r="H58" s="1" t="s">
        <v>313</v>
      </c>
      <c r="I58" s="1" t="s">
        <v>314</v>
      </c>
      <c r="J58" s="1" t="s">
        <v>33</v>
      </c>
      <c r="K58" s="1" t="s">
        <v>315</v>
      </c>
      <c r="M58" s="1" t="s">
        <v>121</v>
      </c>
      <c r="N58" s="1" t="s">
        <v>316</v>
      </c>
      <c r="U58" s="1" t="s">
        <v>317</v>
      </c>
      <c r="AC58" s="1" t="s">
        <v>35</v>
      </c>
      <c r="AD58" s="1">
        <v>284</v>
      </c>
      <c r="AE58" s="9">
        <v>42822</v>
      </c>
      <c r="AF58" s="1" t="s">
        <v>318</v>
      </c>
    </row>
    <row r="59" spans="1:32" ht="15.75" customHeight="1">
      <c r="A59" s="3">
        <v>42835.877959247686</v>
      </c>
      <c r="B59" s="1" t="s">
        <v>319</v>
      </c>
      <c r="C59" s="1" t="s">
        <v>123</v>
      </c>
      <c r="D59" s="1" t="s">
        <v>28</v>
      </c>
      <c r="E59" s="1" t="s">
        <v>320</v>
      </c>
      <c r="F59" s="1">
        <v>223202900</v>
      </c>
      <c r="G59" s="1">
        <v>75602521</v>
      </c>
      <c r="H59" s="1" t="s">
        <v>321</v>
      </c>
      <c r="I59" s="1">
        <v>21632032</v>
      </c>
      <c r="J59" s="1" t="s">
        <v>33</v>
      </c>
      <c r="K59" s="1" t="s">
        <v>322</v>
      </c>
      <c r="M59" s="1" t="s">
        <v>51</v>
      </c>
      <c r="O59" s="1" t="s">
        <v>52</v>
      </c>
      <c r="P59" s="1" t="s">
        <v>53</v>
      </c>
      <c r="Q59" s="1" t="s">
        <v>240</v>
      </c>
      <c r="S59" s="1">
        <v>206</v>
      </c>
      <c r="AC59" s="1" t="s">
        <v>35</v>
      </c>
      <c r="AD59" s="1">
        <v>206</v>
      </c>
      <c r="AE59" s="2" t="s">
        <v>137</v>
      </c>
    </row>
    <row r="60" spans="1:32" ht="15.75" customHeight="1">
      <c r="A60" s="3">
        <v>42836.878596284718</v>
      </c>
      <c r="B60" s="1" t="s">
        <v>323</v>
      </c>
      <c r="C60" s="1" t="s">
        <v>38</v>
      </c>
      <c r="D60" s="1" t="s">
        <v>28</v>
      </c>
      <c r="E60" s="1" t="s">
        <v>324</v>
      </c>
      <c r="F60" s="1" t="s">
        <v>325</v>
      </c>
      <c r="G60" s="1" t="s">
        <v>326</v>
      </c>
      <c r="H60" s="1" t="s">
        <v>327</v>
      </c>
      <c r="I60" s="1" t="s">
        <v>328</v>
      </c>
      <c r="J60" s="1" t="s">
        <v>33</v>
      </c>
      <c r="K60" s="1" t="s">
        <v>329</v>
      </c>
      <c r="M60" s="1" t="s">
        <v>34</v>
      </c>
      <c r="AC60" s="1" t="s">
        <v>35</v>
      </c>
      <c r="AD60" s="1">
        <v>574</v>
      </c>
      <c r="AE60" s="2" t="s">
        <v>194</v>
      </c>
    </row>
    <row r="61" spans="1:32" ht="15.75" customHeight="1">
      <c r="A61" s="3">
        <v>42836.878596284718</v>
      </c>
      <c r="B61" s="1" t="s">
        <v>323</v>
      </c>
      <c r="C61" s="1" t="s">
        <v>38</v>
      </c>
      <c r="D61" s="1" t="s">
        <v>28</v>
      </c>
      <c r="E61" s="1" t="s">
        <v>324</v>
      </c>
      <c r="F61" s="1" t="s">
        <v>325</v>
      </c>
      <c r="G61" s="1" t="s">
        <v>326</v>
      </c>
      <c r="H61" s="1" t="s">
        <v>327</v>
      </c>
      <c r="I61" s="1" t="s">
        <v>328</v>
      </c>
      <c r="J61" s="1" t="s">
        <v>33</v>
      </c>
      <c r="K61" s="1" t="s">
        <v>329</v>
      </c>
      <c r="M61" s="1" t="s">
        <v>34</v>
      </c>
      <c r="AC61" s="1" t="s">
        <v>35</v>
      </c>
      <c r="AD61" s="1"/>
      <c r="AF61" s="2" t="s">
        <v>58</v>
      </c>
    </row>
    <row r="62" spans="1:32" ht="15.75" customHeight="1">
      <c r="A62" s="3">
        <v>42836.944599930561</v>
      </c>
      <c r="B62" s="1" t="s">
        <v>330</v>
      </c>
      <c r="C62" s="1" t="s">
        <v>331</v>
      </c>
      <c r="D62" s="1" t="s">
        <v>28</v>
      </c>
      <c r="E62" s="1" t="s">
        <v>332</v>
      </c>
      <c r="F62" s="1">
        <v>274671978</v>
      </c>
      <c r="H62" s="1" t="s">
        <v>333</v>
      </c>
      <c r="I62" s="1">
        <v>212286470</v>
      </c>
      <c r="J62" s="1" t="s">
        <v>33</v>
      </c>
      <c r="M62" s="1" t="s">
        <v>51</v>
      </c>
      <c r="P62" s="1" t="s">
        <v>239</v>
      </c>
      <c r="Q62" s="1" t="s">
        <v>240</v>
      </c>
      <c r="S62" s="1">
        <v>123</v>
      </c>
      <c r="AC62" s="1" t="s">
        <v>35</v>
      </c>
      <c r="AD62" s="1">
        <v>123</v>
      </c>
      <c r="AE62" s="2" t="s">
        <v>194</v>
      </c>
    </row>
    <row r="63" spans="1:32" ht="15.75" customHeight="1">
      <c r="A63" s="3">
        <v>42836.946484849541</v>
      </c>
      <c r="B63" s="1" t="s">
        <v>334</v>
      </c>
      <c r="C63" s="1" t="s">
        <v>331</v>
      </c>
      <c r="D63" s="1" t="s">
        <v>28</v>
      </c>
      <c r="E63" s="1" t="s">
        <v>335</v>
      </c>
      <c r="F63" s="1">
        <v>273756143</v>
      </c>
      <c r="H63" s="1" t="s">
        <v>330</v>
      </c>
      <c r="I63" s="1">
        <v>274671978</v>
      </c>
      <c r="J63" s="1" t="s">
        <v>80</v>
      </c>
      <c r="U63" s="1" t="s">
        <v>51</v>
      </c>
      <c r="X63" s="1" t="s">
        <v>256</v>
      </c>
      <c r="AA63" s="1">
        <v>40</v>
      </c>
      <c r="AC63" s="1" t="s">
        <v>35</v>
      </c>
      <c r="AD63" s="1">
        <v>40</v>
      </c>
      <c r="AE63" s="2" t="s">
        <v>194</v>
      </c>
    </row>
    <row r="64" spans="1:32" ht="15.75" customHeight="1">
      <c r="A64" s="3">
        <v>42837.392141145829</v>
      </c>
      <c r="B64" s="1" t="s">
        <v>336</v>
      </c>
      <c r="C64" s="1" t="s">
        <v>270</v>
      </c>
      <c r="D64" s="1" t="s">
        <v>28</v>
      </c>
      <c r="E64" s="1" t="s">
        <v>337</v>
      </c>
      <c r="F64" s="1">
        <v>2108484222</v>
      </c>
      <c r="G64" s="1">
        <v>49022537</v>
      </c>
      <c r="H64" s="1" t="s">
        <v>338</v>
      </c>
      <c r="I64" s="1" t="s">
        <v>339</v>
      </c>
      <c r="J64" s="1" t="s">
        <v>80</v>
      </c>
      <c r="U64" s="1" t="s">
        <v>51</v>
      </c>
      <c r="W64" s="1" t="s">
        <v>239</v>
      </c>
      <c r="X64" s="1" t="s">
        <v>256</v>
      </c>
      <c r="Y64" s="1" t="s">
        <v>81</v>
      </c>
      <c r="Z64" s="1" t="s">
        <v>256</v>
      </c>
      <c r="AA64" s="11">
        <v>192</v>
      </c>
      <c r="AC64" s="1" t="s">
        <v>35</v>
      </c>
      <c r="AD64" s="1">
        <v>212</v>
      </c>
      <c r="AE64" s="1" t="s">
        <v>340</v>
      </c>
    </row>
    <row r="65" spans="1:32" ht="15.75" customHeight="1">
      <c r="A65" s="3">
        <v>42837.648972094903</v>
      </c>
      <c r="B65" s="1" t="s">
        <v>341</v>
      </c>
      <c r="C65" s="1" t="s">
        <v>76</v>
      </c>
      <c r="E65" s="1" t="s">
        <v>342</v>
      </c>
      <c r="F65" s="1" t="s">
        <v>343</v>
      </c>
      <c r="G65" s="1" t="s">
        <v>344</v>
      </c>
      <c r="H65" s="1" t="s">
        <v>345</v>
      </c>
      <c r="I65" s="1" t="s">
        <v>343</v>
      </c>
      <c r="J65" s="1" t="s">
        <v>33</v>
      </c>
      <c r="K65" s="1" t="s">
        <v>345</v>
      </c>
      <c r="M65" s="1" t="s">
        <v>34</v>
      </c>
      <c r="AB65" s="1" t="s">
        <v>92</v>
      </c>
      <c r="AC65" s="1" t="s">
        <v>35</v>
      </c>
      <c r="AD65" s="1">
        <v>287</v>
      </c>
      <c r="AE65" s="9">
        <v>42843</v>
      </c>
    </row>
    <row r="66" spans="1:32" ht="15.75" customHeight="1">
      <c r="A66" s="3">
        <v>42837.652391863427</v>
      </c>
      <c r="B66" s="1" t="s">
        <v>345</v>
      </c>
      <c r="C66" s="1" t="s">
        <v>76</v>
      </c>
      <c r="E66" s="1" t="s">
        <v>342</v>
      </c>
      <c r="F66" s="1" t="s">
        <v>343</v>
      </c>
      <c r="G66" s="1" t="s">
        <v>344</v>
      </c>
      <c r="H66" s="1" t="s">
        <v>341</v>
      </c>
      <c r="I66" s="1" t="s">
        <v>343</v>
      </c>
      <c r="J66" s="1" t="s">
        <v>33</v>
      </c>
      <c r="K66" s="1" t="s">
        <v>341</v>
      </c>
      <c r="M66" s="1" t="s">
        <v>34</v>
      </c>
      <c r="AC66" s="1" t="s">
        <v>35</v>
      </c>
      <c r="AD66" s="1">
        <v>287</v>
      </c>
      <c r="AE66" s="9">
        <v>42843</v>
      </c>
    </row>
    <row r="67" spans="1:32" ht="15.75" customHeight="1">
      <c r="A67" s="3">
        <v>42837.904514351852</v>
      </c>
      <c r="B67" s="1" t="s">
        <v>130</v>
      </c>
      <c r="C67" s="1" t="s">
        <v>309</v>
      </c>
      <c r="D67" s="1" t="s">
        <v>28</v>
      </c>
      <c r="E67" s="1" t="s">
        <v>129</v>
      </c>
      <c r="F67" s="1" t="s">
        <v>346</v>
      </c>
      <c r="G67" s="1" t="s">
        <v>347</v>
      </c>
      <c r="H67" s="1" t="s">
        <v>128</v>
      </c>
      <c r="I67" s="1" t="s">
        <v>348</v>
      </c>
      <c r="J67" s="1" t="s">
        <v>33</v>
      </c>
      <c r="K67" s="1" t="s">
        <v>349</v>
      </c>
      <c r="M67" s="1" t="s">
        <v>51</v>
      </c>
      <c r="P67" s="1" t="s">
        <v>52</v>
      </c>
      <c r="Q67" s="1" t="s">
        <v>350</v>
      </c>
      <c r="S67" s="10">
        <v>83</v>
      </c>
      <c r="AC67" s="1" t="s">
        <v>35</v>
      </c>
      <c r="AD67" s="1">
        <v>83</v>
      </c>
      <c r="AE67" s="9">
        <v>42838</v>
      </c>
    </row>
    <row r="68" spans="1:32" ht="15.75" customHeight="1">
      <c r="A68" s="3">
        <v>42838.69317849537</v>
      </c>
      <c r="B68" s="1" t="s">
        <v>351</v>
      </c>
      <c r="C68" s="1" t="s">
        <v>352</v>
      </c>
      <c r="D68" s="1" t="s">
        <v>28</v>
      </c>
      <c r="E68" s="1" t="s">
        <v>353</v>
      </c>
      <c r="F68" s="1" t="s">
        <v>354</v>
      </c>
      <c r="G68" s="1" t="s">
        <v>355</v>
      </c>
      <c r="H68" s="1" t="s">
        <v>356</v>
      </c>
      <c r="I68" s="1" t="s">
        <v>357</v>
      </c>
      <c r="J68" s="1" t="s">
        <v>33</v>
      </c>
      <c r="K68" s="1" t="s">
        <v>358</v>
      </c>
      <c r="M68" s="1" t="s">
        <v>34</v>
      </c>
      <c r="AC68" s="1" t="s">
        <v>35</v>
      </c>
      <c r="AD68" s="1">
        <v>287</v>
      </c>
      <c r="AE68" s="9">
        <v>42835</v>
      </c>
    </row>
    <row r="69" spans="1:32" ht="15.75" customHeight="1">
      <c r="A69" s="3">
        <v>42838.901198506945</v>
      </c>
      <c r="B69" s="1" t="s">
        <v>178</v>
      </c>
      <c r="C69" s="1" t="s">
        <v>149</v>
      </c>
      <c r="D69" s="1" t="s">
        <v>28</v>
      </c>
      <c r="E69" s="1" t="s">
        <v>359</v>
      </c>
      <c r="F69" s="1">
        <v>273872790</v>
      </c>
      <c r="G69" s="1" t="s">
        <v>360</v>
      </c>
      <c r="H69" s="1" t="s">
        <v>361</v>
      </c>
      <c r="I69" s="1" t="s">
        <v>362</v>
      </c>
      <c r="J69" s="1" t="s">
        <v>33</v>
      </c>
      <c r="K69" s="1" t="s">
        <v>175</v>
      </c>
      <c r="M69" s="1" t="s">
        <v>42</v>
      </c>
      <c r="AB69" s="1" t="s">
        <v>215</v>
      </c>
      <c r="AC69" s="1" t="s">
        <v>35</v>
      </c>
      <c r="AD69" s="1">
        <v>390</v>
      </c>
      <c r="AE69" s="9">
        <v>42843</v>
      </c>
    </row>
    <row r="70" spans="1:32" ht="15.75" customHeight="1">
      <c r="A70" s="3">
        <v>42839.585676875002</v>
      </c>
      <c r="B70" s="1" t="s">
        <v>363</v>
      </c>
      <c r="C70" s="1" t="s">
        <v>196</v>
      </c>
      <c r="E70" s="1" t="s">
        <v>364</v>
      </c>
      <c r="F70" s="1">
        <v>2102385976</v>
      </c>
      <c r="G70" s="1" t="s">
        <v>365</v>
      </c>
      <c r="H70" s="1" t="s">
        <v>366</v>
      </c>
      <c r="I70" s="1" t="s">
        <v>367</v>
      </c>
      <c r="J70" s="1" t="s">
        <v>33</v>
      </c>
      <c r="K70" s="1" t="s">
        <v>368</v>
      </c>
      <c r="M70" s="1" t="s">
        <v>121</v>
      </c>
      <c r="AB70" s="1" t="s">
        <v>92</v>
      </c>
      <c r="AC70" s="1" t="s">
        <v>35</v>
      </c>
      <c r="AD70" s="1">
        <v>317</v>
      </c>
      <c r="AE70" s="2" t="s">
        <v>369</v>
      </c>
      <c r="AF70" s="7" t="s">
        <v>115</v>
      </c>
    </row>
    <row r="71" spans="1:32" ht="15.75" customHeight="1">
      <c r="A71" s="3">
        <v>42839.600083796293</v>
      </c>
      <c r="B71" s="1" t="s">
        <v>370</v>
      </c>
      <c r="C71" s="1" t="s">
        <v>309</v>
      </c>
      <c r="D71" s="1" t="s">
        <v>28</v>
      </c>
      <c r="E71" s="1" t="s">
        <v>371</v>
      </c>
      <c r="F71" s="1" t="s">
        <v>372</v>
      </c>
      <c r="G71" s="1" t="s">
        <v>373</v>
      </c>
      <c r="H71" s="1" t="s">
        <v>374</v>
      </c>
      <c r="I71" s="1" t="s">
        <v>373</v>
      </c>
      <c r="J71" s="1" t="s">
        <v>80</v>
      </c>
      <c r="U71" s="1" t="s">
        <v>51</v>
      </c>
      <c r="X71" s="1" t="s">
        <v>256</v>
      </c>
      <c r="AA71" s="1">
        <v>40</v>
      </c>
      <c r="AC71" s="1" t="s">
        <v>35</v>
      </c>
      <c r="AD71" s="1">
        <v>40</v>
      </c>
      <c r="AE71" s="9">
        <v>42839</v>
      </c>
    </row>
    <row r="72" spans="1:32" ht="15.75" customHeight="1">
      <c r="A72" s="3">
        <v>42839.81408074074</v>
      </c>
      <c r="B72" s="1" t="s">
        <v>200</v>
      </c>
      <c r="C72" s="1" t="s">
        <v>46</v>
      </c>
      <c r="D72" s="1" t="s">
        <v>28</v>
      </c>
      <c r="E72" s="1" t="s">
        <v>375</v>
      </c>
      <c r="F72" s="1">
        <v>273913866</v>
      </c>
      <c r="G72" s="1">
        <v>63456438</v>
      </c>
      <c r="H72" s="1" t="s">
        <v>376</v>
      </c>
      <c r="I72" s="1">
        <v>63471412</v>
      </c>
      <c r="J72" s="1" t="s">
        <v>33</v>
      </c>
      <c r="K72" s="1" t="s">
        <v>195</v>
      </c>
      <c r="M72" s="1" t="s">
        <v>42</v>
      </c>
      <c r="AC72" s="1" t="s">
        <v>35</v>
      </c>
      <c r="AD72" s="1">
        <v>390</v>
      </c>
      <c r="AE72" s="9">
        <v>42839</v>
      </c>
    </row>
    <row r="73" spans="1:32" ht="15.75" customHeight="1">
      <c r="A73" s="3">
        <v>42841.534132650464</v>
      </c>
      <c r="B73" s="1" t="s">
        <v>377</v>
      </c>
      <c r="C73" s="1" t="s">
        <v>352</v>
      </c>
      <c r="D73" s="1" t="s">
        <v>28</v>
      </c>
      <c r="E73" s="1" t="s">
        <v>378</v>
      </c>
      <c r="F73" s="1">
        <v>226910740</v>
      </c>
      <c r="G73" s="1">
        <v>33255770</v>
      </c>
      <c r="H73" s="1" t="s">
        <v>379</v>
      </c>
      <c r="I73" s="1">
        <v>33255770</v>
      </c>
      <c r="J73" s="1" t="s">
        <v>33</v>
      </c>
      <c r="K73" s="1" t="s">
        <v>351</v>
      </c>
      <c r="M73" s="1" t="s">
        <v>51</v>
      </c>
      <c r="O73" s="1" t="s">
        <v>52</v>
      </c>
      <c r="P73" s="1" t="s">
        <v>53</v>
      </c>
      <c r="Q73" s="1" t="s">
        <v>350</v>
      </c>
      <c r="S73" s="10">
        <v>184</v>
      </c>
      <c r="AC73" s="1" t="s">
        <v>106</v>
      </c>
      <c r="AD73" s="1">
        <v>184</v>
      </c>
      <c r="AE73" s="12" t="s">
        <v>380</v>
      </c>
      <c r="AF73" s="15"/>
    </row>
    <row r="74" spans="1:32" ht="15.75" customHeight="1">
      <c r="A74" s="3">
        <v>42841.537430023149</v>
      </c>
      <c r="B74" s="1" t="s">
        <v>381</v>
      </c>
      <c r="C74" s="1" t="s">
        <v>149</v>
      </c>
      <c r="D74" s="1" t="s">
        <v>28</v>
      </c>
      <c r="E74" s="1" t="s">
        <v>382</v>
      </c>
      <c r="G74" s="1">
        <v>75447158</v>
      </c>
      <c r="H74" s="1" t="s">
        <v>383</v>
      </c>
      <c r="I74" s="1" t="s">
        <v>79</v>
      </c>
      <c r="J74" s="1" t="s">
        <v>33</v>
      </c>
      <c r="K74" s="1" t="s">
        <v>383</v>
      </c>
      <c r="M74" s="1" t="s">
        <v>34</v>
      </c>
      <c r="AC74" s="1" t="s">
        <v>106</v>
      </c>
      <c r="AD74" s="1">
        <v>287</v>
      </c>
      <c r="AE74" s="12" t="s">
        <v>380</v>
      </c>
      <c r="AF74" s="15"/>
    </row>
    <row r="75" spans="1:32" ht="15.75" customHeight="1">
      <c r="A75" s="3">
        <v>42841.539801319443</v>
      </c>
      <c r="B75" s="1" t="s">
        <v>383</v>
      </c>
      <c r="C75" s="1" t="s">
        <v>149</v>
      </c>
      <c r="D75" s="1" t="s">
        <v>28</v>
      </c>
      <c r="E75" s="1" t="s">
        <v>384</v>
      </c>
      <c r="F75" s="1">
        <v>211894381</v>
      </c>
      <c r="G75" s="1">
        <v>75447158</v>
      </c>
      <c r="H75" s="1" t="s">
        <v>385</v>
      </c>
      <c r="I75" s="1">
        <v>78088094</v>
      </c>
      <c r="J75" s="1" t="s">
        <v>33</v>
      </c>
      <c r="K75" s="1" t="s">
        <v>381</v>
      </c>
      <c r="M75" s="1" t="s">
        <v>34</v>
      </c>
      <c r="AB75" s="1" t="s">
        <v>215</v>
      </c>
      <c r="AC75" s="1" t="s">
        <v>106</v>
      </c>
      <c r="AD75" s="1">
        <v>287</v>
      </c>
      <c r="AE75" s="12" t="s">
        <v>380</v>
      </c>
      <c r="AF75" s="15"/>
    </row>
    <row r="76" spans="1:32" ht="15.75" customHeight="1">
      <c r="A76" s="3">
        <v>42841.621087824074</v>
      </c>
      <c r="B76" s="1" t="s">
        <v>386</v>
      </c>
      <c r="C76" s="1" t="s">
        <v>387</v>
      </c>
      <c r="D76" s="1" t="s">
        <v>28</v>
      </c>
      <c r="E76" s="1" t="s">
        <v>388</v>
      </c>
      <c r="F76" s="1">
        <v>277831018</v>
      </c>
      <c r="H76" s="1" t="s">
        <v>389</v>
      </c>
      <c r="I76" s="1">
        <v>276119561</v>
      </c>
      <c r="J76" s="1" t="s">
        <v>33</v>
      </c>
      <c r="M76" s="1" t="s">
        <v>34</v>
      </c>
      <c r="T76" s="1" t="s">
        <v>169</v>
      </c>
      <c r="AB76" s="1" t="s">
        <v>92</v>
      </c>
      <c r="AC76" s="1" t="s">
        <v>35</v>
      </c>
      <c r="AD76" s="1">
        <v>287</v>
      </c>
      <c r="AE76" s="14" t="s">
        <v>390</v>
      </c>
      <c r="AF76" s="15"/>
    </row>
    <row r="77" spans="1:32" ht="15.75" customHeight="1">
      <c r="A77" s="3">
        <v>42841.695020497689</v>
      </c>
      <c r="B77" s="1" t="s">
        <v>391</v>
      </c>
      <c r="C77" s="1" t="s">
        <v>76</v>
      </c>
      <c r="E77" s="1" t="s">
        <v>392</v>
      </c>
      <c r="F77" s="1">
        <v>21047025</v>
      </c>
      <c r="H77" s="1" t="s">
        <v>393</v>
      </c>
      <c r="I77" s="1">
        <v>212690312</v>
      </c>
      <c r="J77" s="1" t="s">
        <v>33</v>
      </c>
      <c r="M77" s="1" t="s">
        <v>51</v>
      </c>
      <c r="P77" s="1" t="s">
        <v>239</v>
      </c>
      <c r="Q77" s="1" t="s">
        <v>54</v>
      </c>
      <c r="S77" s="1">
        <v>149</v>
      </c>
      <c r="AC77" s="1" t="s">
        <v>35</v>
      </c>
      <c r="AD77" s="1">
        <v>149</v>
      </c>
      <c r="AE77" s="9">
        <v>42841</v>
      </c>
    </row>
    <row r="78" spans="1:32" ht="15.75" customHeight="1">
      <c r="A78" s="3">
        <v>42841.83738824074</v>
      </c>
      <c r="B78" s="1" t="s">
        <v>394</v>
      </c>
      <c r="C78" s="1" t="s">
        <v>395</v>
      </c>
      <c r="E78" s="1" t="s">
        <v>396</v>
      </c>
      <c r="F78" s="1">
        <v>211846941</v>
      </c>
      <c r="G78" s="1" t="s">
        <v>397</v>
      </c>
      <c r="H78" s="1" t="s">
        <v>398</v>
      </c>
      <c r="I78" s="1">
        <v>2102416070</v>
      </c>
      <c r="J78" s="1" t="s">
        <v>33</v>
      </c>
      <c r="K78" s="1" t="s">
        <v>399</v>
      </c>
      <c r="M78" s="1" t="s">
        <v>42</v>
      </c>
      <c r="AC78" s="1" t="s">
        <v>35</v>
      </c>
      <c r="AD78" s="1">
        <v>390</v>
      </c>
      <c r="AE78" s="9">
        <v>42841</v>
      </c>
    </row>
    <row r="79" spans="1:32" ht="15.75" customHeight="1">
      <c r="A79" s="3">
        <v>42842.620497627315</v>
      </c>
      <c r="B79" s="1" t="s">
        <v>400</v>
      </c>
      <c r="C79" s="1" t="s">
        <v>76</v>
      </c>
      <c r="D79" s="1" t="s">
        <v>28</v>
      </c>
      <c r="E79" s="1" t="s">
        <v>401</v>
      </c>
      <c r="F79" s="1">
        <v>278630551</v>
      </c>
      <c r="H79" s="1" t="s">
        <v>402</v>
      </c>
      <c r="I79" s="1">
        <v>292009307</v>
      </c>
      <c r="J79" s="1" t="s">
        <v>33</v>
      </c>
      <c r="M79" s="1" t="s">
        <v>121</v>
      </c>
      <c r="AC79" s="1" t="s">
        <v>35</v>
      </c>
      <c r="AD79" s="1">
        <v>317</v>
      </c>
      <c r="AE79" s="9">
        <v>42828</v>
      </c>
    </row>
    <row r="80" spans="1:32" ht="15.75" customHeight="1">
      <c r="A80" s="3">
        <v>42842.815277951391</v>
      </c>
      <c r="B80" s="1" t="s">
        <v>403</v>
      </c>
      <c r="C80" s="1" t="s">
        <v>404</v>
      </c>
      <c r="D80" s="1" t="s">
        <v>28</v>
      </c>
      <c r="E80" s="1" t="s">
        <v>405</v>
      </c>
      <c r="H80" s="1" t="s">
        <v>406</v>
      </c>
      <c r="I80" s="1" t="s">
        <v>407</v>
      </c>
      <c r="J80" s="1" t="s">
        <v>33</v>
      </c>
      <c r="M80" s="1" t="s">
        <v>121</v>
      </c>
      <c r="T80" s="1" t="s">
        <v>169</v>
      </c>
      <c r="AC80" s="1" t="s">
        <v>35</v>
      </c>
      <c r="AD80" s="1">
        <v>317</v>
      </c>
      <c r="AE80" s="9">
        <v>42836</v>
      </c>
    </row>
    <row r="81" spans="1:32" ht="15.75" customHeight="1">
      <c r="A81" s="3">
        <v>42843.85791648148</v>
      </c>
      <c r="B81" s="1" t="s">
        <v>408</v>
      </c>
      <c r="C81" s="1" t="s">
        <v>409</v>
      </c>
      <c r="J81" s="1" t="s">
        <v>33</v>
      </c>
      <c r="M81" s="1" t="s">
        <v>42</v>
      </c>
      <c r="AC81" s="1" t="s">
        <v>35</v>
      </c>
      <c r="AD81" s="1">
        <v>390</v>
      </c>
      <c r="AE81" s="5">
        <v>42868</v>
      </c>
      <c r="AF81" s="1" t="s">
        <v>410</v>
      </c>
    </row>
    <row r="82" spans="1:32" ht="15.75" customHeight="1">
      <c r="A82" s="3">
        <v>42843.859164270834</v>
      </c>
      <c r="B82" s="1" t="s">
        <v>411</v>
      </c>
      <c r="C82" s="1" t="s">
        <v>409</v>
      </c>
      <c r="J82" s="1" t="s">
        <v>33</v>
      </c>
      <c r="M82" s="1" t="s">
        <v>42</v>
      </c>
      <c r="AC82" s="1" t="s">
        <v>35</v>
      </c>
      <c r="AD82" s="1">
        <v>390</v>
      </c>
      <c r="AE82" s="5">
        <v>42868</v>
      </c>
      <c r="AF82" s="1" t="s">
        <v>410</v>
      </c>
    </row>
    <row r="83" spans="1:32" ht="15.75" customHeight="1">
      <c r="A83" s="3">
        <v>42843.860460983793</v>
      </c>
      <c r="B83" s="1" t="s">
        <v>412</v>
      </c>
      <c r="C83" s="1" t="s">
        <v>413</v>
      </c>
      <c r="J83" s="1" t="s">
        <v>33</v>
      </c>
      <c r="M83" s="1" t="s">
        <v>114</v>
      </c>
      <c r="AC83" s="1" t="s">
        <v>35</v>
      </c>
      <c r="AD83" s="1">
        <v>430</v>
      </c>
      <c r="AE83" s="5">
        <v>42868</v>
      </c>
      <c r="AF83" s="1" t="s">
        <v>410</v>
      </c>
    </row>
    <row r="84" spans="1:32" ht="15.75" customHeight="1">
      <c r="A84" s="3">
        <v>42847.364703125</v>
      </c>
      <c r="B84" s="1" t="s">
        <v>414</v>
      </c>
      <c r="C84" s="1" t="s">
        <v>67</v>
      </c>
      <c r="D84" s="1" t="s">
        <v>28</v>
      </c>
      <c r="E84" s="1" t="s">
        <v>415</v>
      </c>
      <c r="F84" s="1">
        <v>221238804</v>
      </c>
      <c r="H84" s="1" t="s">
        <v>416</v>
      </c>
      <c r="I84" s="1">
        <v>220928757</v>
      </c>
      <c r="J84" s="1" t="s">
        <v>33</v>
      </c>
      <c r="M84" s="1" t="s">
        <v>34</v>
      </c>
      <c r="T84" s="1" t="s">
        <v>169</v>
      </c>
      <c r="AC84" s="1" t="s">
        <v>35</v>
      </c>
      <c r="AD84" s="1">
        <v>287</v>
      </c>
      <c r="AE84" s="2" t="s">
        <v>390</v>
      </c>
    </row>
    <row r="85" spans="1:32" ht="15.75" customHeight="1">
      <c r="A85" s="3">
        <v>42848.812534641205</v>
      </c>
      <c r="B85" s="1" t="s">
        <v>307</v>
      </c>
      <c r="C85" s="1" t="s">
        <v>76</v>
      </c>
      <c r="E85" s="1" t="s">
        <v>417</v>
      </c>
      <c r="F85" s="1">
        <v>276594450</v>
      </c>
      <c r="H85" s="1" t="s">
        <v>418</v>
      </c>
      <c r="I85" s="1">
        <v>34741108</v>
      </c>
      <c r="J85" s="1" t="s">
        <v>33</v>
      </c>
      <c r="K85" s="1" t="s">
        <v>305</v>
      </c>
      <c r="M85" s="1" t="s">
        <v>51</v>
      </c>
      <c r="P85" s="1" t="s">
        <v>52</v>
      </c>
      <c r="Q85" s="1" t="s">
        <v>350</v>
      </c>
      <c r="S85" s="1">
        <v>83</v>
      </c>
      <c r="AB85" s="1" t="s">
        <v>215</v>
      </c>
      <c r="AC85" s="1" t="s">
        <v>35</v>
      </c>
      <c r="AD85" s="1">
        <v>83</v>
      </c>
      <c r="AE85" s="2" t="s">
        <v>137</v>
      </c>
    </row>
    <row r="86" spans="1:32" ht="15.75" customHeight="1">
      <c r="A86" s="3">
        <v>42849.359246354172</v>
      </c>
      <c r="B86" s="1" t="s">
        <v>419</v>
      </c>
      <c r="C86" s="1" t="s">
        <v>420</v>
      </c>
      <c r="D86" s="1" t="s">
        <v>28</v>
      </c>
      <c r="E86" s="1" t="s">
        <v>421</v>
      </c>
      <c r="F86" s="1">
        <v>226793601</v>
      </c>
      <c r="H86" s="1" t="s">
        <v>422</v>
      </c>
      <c r="I86" s="1">
        <v>211827372</v>
      </c>
      <c r="J86" s="1" t="s">
        <v>80</v>
      </c>
      <c r="U86" s="1" t="s">
        <v>51</v>
      </c>
      <c r="X86" s="1" t="s">
        <v>81</v>
      </c>
      <c r="Y86" s="1" t="s">
        <v>256</v>
      </c>
      <c r="AA86" s="1">
        <v>106</v>
      </c>
      <c r="AB86" s="1" t="s">
        <v>92</v>
      </c>
      <c r="AC86" s="1" t="s">
        <v>35</v>
      </c>
      <c r="AD86" s="1">
        <v>156</v>
      </c>
      <c r="AE86" s="9">
        <v>42849</v>
      </c>
      <c r="AF86" s="1" t="s">
        <v>423</v>
      </c>
    </row>
    <row r="87" spans="1:32" ht="15.75" customHeight="1">
      <c r="A87" s="3">
        <v>42849.362466874998</v>
      </c>
      <c r="B87" s="1" t="s">
        <v>422</v>
      </c>
      <c r="C87" s="1" t="s">
        <v>387</v>
      </c>
      <c r="D87" s="1" t="s">
        <v>28</v>
      </c>
      <c r="E87" s="1" t="s">
        <v>424</v>
      </c>
      <c r="F87" s="1">
        <v>211827372</v>
      </c>
      <c r="H87" s="1" t="s">
        <v>419</v>
      </c>
      <c r="I87" s="1">
        <v>226793601</v>
      </c>
      <c r="J87" s="1" t="s">
        <v>80</v>
      </c>
      <c r="U87" s="1" t="s">
        <v>51</v>
      </c>
      <c r="X87" s="1" t="s">
        <v>81</v>
      </c>
      <c r="Y87" s="1" t="s">
        <v>256</v>
      </c>
      <c r="AA87" s="1">
        <v>106</v>
      </c>
      <c r="AB87" s="1" t="s">
        <v>92</v>
      </c>
      <c r="AC87" s="1" t="s">
        <v>35</v>
      </c>
      <c r="AD87" s="1">
        <v>156</v>
      </c>
      <c r="AE87" s="9">
        <v>42849</v>
      </c>
      <c r="AF87" s="1" t="s">
        <v>423</v>
      </c>
    </row>
    <row r="88" spans="1:32" ht="15.75" customHeight="1">
      <c r="A88" s="3">
        <v>42852.833659155091</v>
      </c>
      <c r="B88" s="1" t="s">
        <v>425</v>
      </c>
      <c r="C88" s="1" t="s">
        <v>76</v>
      </c>
      <c r="E88" s="1" t="s">
        <v>426</v>
      </c>
      <c r="F88" s="1" t="s">
        <v>427</v>
      </c>
      <c r="G88" s="1" t="s">
        <v>428</v>
      </c>
      <c r="H88" s="1" t="s">
        <v>429</v>
      </c>
      <c r="I88" s="1" t="s">
        <v>430</v>
      </c>
      <c r="J88" s="1" t="s">
        <v>80</v>
      </c>
      <c r="U88" s="1" t="s">
        <v>51</v>
      </c>
      <c r="Y88" s="1" t="s">
        <v>256</v>
      </c>
      <c r="AA88" s="10">
        <v>40</v>
      </c>
      <c r="AC88" s="1" t="s">
        <v>106</v>
      </c>
      <c r="AD88" s="1">
        <v>40</v>
      </c>
      <c r="AE88" s="12" t="s">
        <v>431</v>
      </c>
    </row>
    <row r="89" spans="1:32" ht="15.75" customHeight="1">
      <c r="A89" s="3">
        <v>42852.875761828705</v>
      </c>
      <c r="B89" s="1" t="s">
        <v>432</v>
      </c>
      <c r="C89" s="1" t="s">
        <v>433</v>
      </c>
      <c r="E89" s="1" t="s">
        <v>434</v>
      </c>
      <c r="F89" s="1">
        <v>223063207</v>
      </c>
      <c r="H89" s="1" t="s">
        <v>435</v>
      </c>
      <c r="I89" s="1">
        <v>220126744</v>
      </c>
      <c r="J89" s="1" t="s">
        <v>80</v>
      </c>
      <c r="U89" s="1" t="s">
        <v>51</v>
      </c>
      <c r="X89" s="1" t="s">
        <v>81</v>
      </c>
      <c r="Y89" s="1" t="s">
        <v>256</v>
      </c>
      <c r="AA89" s="10">
        <v>106</v>
      </c>
      <c r="AC89" s="1" t="s">
        <v>35</v>
      </c>
      <c r="AD89" s="1">
        <v>106</v>
      </c>
      <c r="AE89" s="5">
        <v>42870</v>
      </c>
      <c r="AF89" s="1" t="s">
        <v>436</v>
      </c>
    </row>
    <row r="90" spans="1:32" ht="15.75" customHeight="1">
      <c r="A90" s="3">
        <v>42852.887241458331</v>
      </c>
      <c r="B90" s="1" t="s">
        <v>437</v>
      </c>
      <c r="C90" s="1" t="s">
        <v>264</v>
      </c>
      <c r="D90" s="1" t="s">
        <v>28</v>
      </c>
      <c r="E90" s="1" t="s">
        <v>438</v>
      </c>
      <c r="F90" s="1">
        <v>21364457</v>
      </c>
      <c r="H90" s="1" t="s">
        <v>439</v>
      </c>
      <c r="I90" s="1">
        <v>274591350</v>
      </c>
      <c r="J90" s="1" t="s">
        <v>80</v>
      </c>
      <c r="U90" s="1" t="s">
        <v>51</v>
      </c>
      <c r="W90" s="1" t="s">
        <v>256</v>
      </c>
      <c r="X90" s="1" t="s">
        <v>81</v>
      </c>
      <c r="AA90" s="1">
        <v>106</v>
      </c>
      <c r="AC90" s="1" t="s">
        <v>35</v>
      </c>
      <c r="AD90" s="1">
        <v>106</v>
      </c>
      <c r="AE90" s="9">
        <v>42854</v>
      </c>
    </row>
    <row r="91" spans="1:32" ht="15.75" customHeight="1">
      <c r="A91" s="3">
        <v>42855.731898229162</v>
      </c>
      <c r="B91" s="1" t="s">
        <v>440</v>
      </c>
      <c r="D91" s="1" t="s">
        <v>28</v>
      </c>
      <c r="E91" s="1" t="s">
        <v>441</v>
      </c>
      <c r="G91" s="1" t="s">
        <v>442</v>
      </c>
      <c r="H91" s="1" t="s">
        <v>443</v>
      </c>
      <c r="I91" s="1" t="s">
        <v>444</v>
      </c>
      <c r="J91" s="1" t="s">
        <v>80</v>
      </c>
      <c r="U91" s="1" t="s">
        <v>51</v>
      </c>
      <c r="X91" s="1" t="s">
        <v>81</v>
      </c>
      <c r="Y91" s="1" t="s">
        <v>256</v>
      </c>
      <c r="AA91" s="1" t="s">
        <v>445</v>
      </c>
      <c r="AC91" s="1" t="s">
        <v>35</v>
      </c>
      <c r="AD91" s="1">
        <v>262</v>
      </c>
      <c r="AE91" s="16" t="s">
        <v>446</v>
      </c>
      <c r="AF91" s="1" t="s">
        <v>447</v>
      </c>
    </row>
    <row r="92" spans="1:32" ht="15.75" customHeight="1">
      <c r="A92" s="3">
        <v>42855.731898229162</v>
      </c>
      <c r="B92" s="1" t="s">
        <v>440</v>
      </c>
      <c r="D92" s="1" t="s">
        <v>28</v>
      </c>
      <c r="E92" s="1" t="s">
        <v>441</v>
      </c>
      <c r="G92" s="1" t="s">
        <v>442</v>
      </c>
      <c r="H92" s="1" t="s">
        <v>443</v>
      </c>
      <c r="I92" s="1" t="s">
        <v>444</v>
      </c>
      <c r="J92" s="1" t="s">
        <v>80</v>
      </c>
      <c r="U92" s="1" t="s">
        <v>51</v>
      </c>
      <c r="X92" s="1" t="s">
        <v>81</v>
      </c>
      <c r="Y92" s="1" t="s">
        <v>256</v>
      </c>
      <c r="AA92" s="1" t="s">
        <v>445</v>
      </c>
      <c r="AC92" s="1" t="s">
        <v>35</v>
      </c>
      <c r="AD92" s="1"/>
      <c r="AF92" s="1" t="s">
        <v>58</v>
      </c>
    </row>
    <row r="93" spans="1:32" ht="15.75" customHeight="1">
      <c r="A93" s="3">
        <v>42855.82377127315</v>
      </c>
      <c r="B93" s="1" t="s">
        <v>448</v>
      </c>
      <c r="C93" s="1" t="s">
        <v>248</v>
      </c>
      <c r="E93" s="1" t="s">
        <v>449</v>
      </c>
      <c r="F93" s="1" t="s">
        <v>450</v>
      </c>
      <c r="G93" s="1" t="s">
        <v>451</v>
      </c>
      <c r="H93" s="1" t="s">
        <v>452</v>
      </c>
      <c r="I93" s="1" t="s">
        <v>451</v>
      </c>
      <c r="J93" s="1" t="s">
        <v>80</v>
      </c>
      <c r="U93" s="1" t="s">
        <v>317</v>
      </c>
      <c r="AC93" s="1" t="s">
        <v>35</v>
      </c>
      <c r="AD93" s="1">
        <v>334</v>
      </c>
      <c r="AE93" s="9">
        <v>42856</v>
      </c>
      <c r="AF93" s="1" t="s">
        <v>453</v>
      </c>
    </row>
    <row r="94" spans="1:32" ht="15.75" customHeight="1">
      <c r="A94" s="3">
        <v>42857.671266111109</v>
      </c>
      <c r="B94" s="1" t="s">
        <v>454</v>
      </c>
      <c r="C94" s="1" t="s">
        <v>248</v>
      </c>
      <c r="D94" s="1" t="s">
        <v>28</v>
      </c>
      <c r="E94" s="1" t="s">
        <v>455</v>
      </c>
      <c r="F94" s="1">
        <v>210683862</v>
      </c>
      <c r="G94" s="1" t="s">
        <v>456</v>
      </c>
      <c r="H94" s="1" t="s">
        <v>457</v>
      </c>
      <c r="I94" s="1" t="s">
        <v>458</v>
      </c>
      <c r="J94" s="1" t="s">
        <v>80</v>
      </c>
      <c r="U94" s="1" t="s">
        <v>51</v>
      </c>
      <c r="W94" s="1" t="s">
        <v>459</v>
      </c>
      <c r="AA94" s="11">
        <v>152</v>
      </c>
      <c r="AB94" s="1" t="s">
        <v>98</v>
      </c>
      <c r="AC94" s="1" t="s">
        <v>106</v>
      </c>
      <c r="AD94" s="1">
        <v>152</v>
      </c>
      <c r="AE94" s="12" t="s">
        <v>460</v>
      </c>
    </row>
    <row r="95" spans="1:32" ht="15.75" customHeight="1">
      <c r="A95" s="3">
        <v>42862.333354594906</v>
      </c>
      <c r="B95" s="1" t="s">
        <v>461</v>
      </c>
      <c r="C95" s="1" t="s">
        <v>38</v>
      </c>
      <c r="D95" s="1" t="s">
        <v>28</v>
      </c>
      <c r="E95" s="1" t="s">
        <v>462</v>
      </c>
      <c r="F95" s="1">
        <v>212169645</v>
      </c>
      <c r="G95" s="1">
        <v>98150558</v>
      </c>
      <c r="H95" s="1" t="s">
        <v>463</v>
      </c>
      <c r="I95" s="1">
        <v>274369968</v>
      </c>
      <c r="J95" s="1" t="s">
        <v>33</v>
      </c>
      <c r="M95" s="1" t="s">
        <v>121</v>
      </c>
      <c r="AC95" s="1" t="s">
        <v>35</v>
      </c>
      <c r="AD95" s="1">
        <v>337</v>
      </c>
      <c r="AE95" s="9">
        <v>42859</v>
      </c>
      <c r="AF95" s="1" t="s">
        <v>464</v>
      </c>
    </row>
    <row r="96" spans="1:32" ht="15.75" customHeight="1">
      <c r="A96" s="3">
        <v>42864.898727465275</v>
      </c>
      <c r="B96" s="1" t="s">
        <v>465</v>
      </c>
      <c r="C96" s="1" t="s">
        <v>46</v>
      </c>
      <c r="E96" s="1" t="s">
        <v>466</v>
      </c>
      <c r="F96" s="1">
        <v>273431308</v>
      </c>
      <c r="G96" s="1" t="s">
        <v>467</v>
      </c>
      <c r="H96" s="1" t="s">
        <v>468</v>
      </c>
      <c r="I96" s="1" t="s">
        <v>469</v>
      </c>
      <c r="J96" s="1" t="s">
        <v>33</v>
      </c>
      <c r="M96" s="1" t="s">
        <v>51</v>
      </c>
      <c r="P96" s="1" t="s">
        <v>239</v>
      </c>
      <c r="Q96" s="1" t="s">
        <v>470</v>
      </c>
      <c r="S96" s="1" t="s">
        <v>471</v>
      </c>
      <c r="AC96" s="1" t="s">
        <v>35</v>
      </c>
      <c r="AD96" s="1">
        <v>183</v>
      </c>
      <c r="AE96" s="9">
        <v>42865</v>
      </c>
      <c r="AF96" s="1" t="s">
        <v>453</v>
      </c>
    </row>
    <row r="97" spans="1:32" ht="15.75" customHeight="1">
      <c r="A97" s="1" t="s">
        <v>472</v>
      </c>
      <c r="B97" s="1" t="s">
        <v>473</v>
      </c>
      <c r="J97" s="1" t="s">
        <v>33</v>
      </c>
      <c r="P97" s="1" t="s">
        <v>474</v>
      </c>
      <c r="Q97" s="1" t="s">
        <v>475</v>
      </c>
      <c r="AE97" s="6"/>
      <c r="AF97" s="2" t="s">
        <v>476</v>
      </c>
    </row>
    <row r="98" spans="1:32" ht="15.75" customHeight="1">
      <c r="AE98" s="6"/>
      <c r="AF98" s="6"/>
    </row>
    <row r="99" spans="1:32" ht="15.75" customHeight="1">
      <c r="AE99" s="6"/>
      <c r="AF99" s="6"/>
    </row>
    <row r="100" spans="1:32" ht="15.75" customHeight="1">
      <c r="AE100" s="6"/>
      <c r="AF100" s="6"/>
    </row>
    <row r="101" spans="1:32" ht="15.75" customHeight="1">
      <c r="A101" s="17" t="s">
        <v>477</v>
      </c>
      <c r="D101" s="17" t="s">
        <v>478</v>
      </c>
      <c r="AE101" s="6"/>
      <c r="AF101" s="6"/>
    </row>
    <row r="102" spans="1:32" ht="15.75" customHeight="1">
      <c r="A102" s="1" t="s">
        <v>479</v>
      </c>
      <c r="B102">
        <f>COUNTA(B2:B100)</f>
        <v>96</v>
      </c>
      <c r="D102" s="1" t="s">
        <v>109</v>
      </c>
      <c r="E102" s="1" t="s">
        <v>480</v>
      </c>
      <c r="AE102" s="6"/>
      <c r="AF102" s="6"/>
    </row>
    <row r="103" spans="1:32" ht="15.75" customHeight="1">
      <c r="A103" s="1" t="s">
        <v>481</v>
      </c>
      <c r="B103">
        <f>'Easier to query'!A1</f>
        <v>94</v>
      </c>
      <c r="D103" s="1" t="s">
        <v>363</v>
      </c>
      <c r="E103" s="1" t="s">
        <v>480</v>
      </c>
      <c r="AE103" s="6"/>
      <c r="AF103" s="6"/>
    </row>
    <row r="104" spans="1:32" ht="15.75" customHeight="1">
      <c r="A104" s="1" t="s">
        <v>478</v>
      </c>
      <c r="B104">
        <f>COUNTA(D102:D110)</f>
        <v>2</v>
      </c>
      <c r="AE104" s="6"/>
      <c r="AF104" s="6"/>
    </row>
    <row r="105" spans="1:32" ht="15.75" customHeight="1">
      <c r="A105" s="1" t="s">
        <v>482</v>
      </c>
      <c r="B105">
        <f>B102-B103-B104</f>
        <v>0</v>
      </c>
      <c r="AE105" s="6"/>
      <c r="AF105" s="6"/>
    </row>
    <row r="106" spans="1:32" ht="15.75" customHeight="1">
      <c r="AE106" s="6"/>
      <c r="AF106" s="6"/>
    </row>
    <row r="107" spans="1:32" ht="15.75" customHeight="1">
      <c r="AE107" s="6"/>
      <c r="AF107" s="6"/>
    </row>
    <row r="108" spans="1:32" ht="15.75" customHeight="1">
      <c r="A108" s="17" t="s">
        <v>483</v>
      </c>
      <c r="AE108" s="6"/>
      <c r="AF108" s="6"/>
    </row>
    <row r="109" spans="1:32" ht="15.75" customHeight="1">
      <c r="A109" s="1" t="s">
        <v>484</v>
      </c>
      <c r="B109">
        <f>COUNTIF(J:J,"El Rancho")</f>
        <v>77</v>
      </c>
      <c r="AE109" s="6"/>
      <c r="AF109" s="6"/>
    </row>
    <row r="110" spans="1:32" ht="15.75" customHeight="1">
      <c r="A110" s="1" t="s">
        <v>485</v>
      </c>
      <c r="B110">
        <v>39</v>
      </c>
      <c r="AE110" s="6"/>
      <c r="AF110" s="6"/>
    </row>
    <row r="111" spans="1:32" ht="15.75" customHeight="1">
      <c r="A111" s="1" t="s">
        <v>486</v>
      </c>
      <c r="B111">
        <v>7</v>
      </c>
      <c r="AE111" s="6"/>
      <c r="AF111" s="6"/>
    </row>
    <row r="112" spans="1:32" ht="15.75" customHeight="1">
      <c r="A112" s="1" t="s">
        <v>487</v>
      </c>
      <c r="B112">
        <f>B110+B111</f>
        <v>46</v>
      </c>
      <c r="AE112" s="6"/>
      <c r="AF112" s="6"/>
    </row>
    <row r="113" spans="1:32" ht="15.75" customHeight="1">
      <c r="A113" s="1" t="s">
        <v>488</v>
      </c>
      <c r="B113" s="1">
        <v>2</v>
      </c>
      <c r="AE113" s="6"/>
      <c r="AF113" s="6"/>
    </row>
    <row r="114" spans="1:32" ht="15.75" customHeight="1">
      <c r="B114">
        <f>B112-B113</f>
        <v>44</v>
      </c>
      <c r="AE114" s="6"/>
      <c r="AF114" s="6"/>
    </row>
    <row r="115" spans="1:32" ht="15.75" customHeight="1">
      <c r="AE115" s="6"/>
      <c r="AF115" s="6"/>
    </row>
    <row r="116" spans="1:32" ht="15.75" customHeight="1">
      <c r="A116" s="1" t="s">
        <v>489</v>
      </c>
      <c r="B116">
        <f ca="1">IFERROR(__xludf.DUMMYFUNCTION("counta(unique('Room allocations for Jene'!A3:A85))"),43)</f>
        <v>43</v>
      </c>
      <c r="AE116" s="6"/>
      <c r="AF116" s="6"/>
    </row>
    <row r="117" spans="1:32" ht="15.75" customHeight="1">
      <c r="AE117" s="6"/>
      <c r="AF117" s="6"/>
    </row>
    <row r="118" spans="1:32" ht="15.75" customHeight="1">
      <c r="AE118" s="6"/>
      <c r="AF118" s="6"/>
    </row>
    <row r="119" spans="1:32" ht="15.75" customHeight="1">
      <c r="AE119" s="6"/>
      <c r="AF119" s="6"/>
    </row>
    <row r="120" spans="1:32" ht="15.75" customHeight="1">
      <c r="AE120" s="6"/>
      <c r="AF120" s="6"/>
    </row>
    <row r="121" spans="1:32" ht="15.75" customHeight="1">
      <c r="AE121" s="6"/>
      <c r="AF121" s="6"/>
    </row>
    <row r="122" spans="1:32" ht="15.75" customHeight="1">
      <c r="AE122" s="6"/>
      <c r="AF122" s="6"/>
    </row>
    <row r="123" spans="1:32" ht="15.75" customHeight="1">
      <c r="AE123" s="6"/>
      <c r="AF123" s="6"/>
    </row>
    <row r="124" spans="1:32" ht="15.75" customHeight="1">
      <c r="AE124" s="6"/>
      <c r="AF124" s="6"/>
    </row>
    <row r="125" spans="1:32" ht="15.75" customHeight="1">
      <c r="AE125" s="6"/>
      <c r="AF125" s="6"/>
    </row>
    <row r="126" spans="1:32" ht="15.75" customHeight="1">
      <c r="AE126" s="6"/>
      <c r="AF126" s="6"/>
    </row>
    <row r="127" spans="1:32" ht="15.75" customHeight="1">
      <c r="AE127" s="6"/>
      <c r="AF127" s="6"/>
    </row>
    <row r="128" spans="1:32" ht="15.75" customHeight="1">
      <c r="AE128" s="6"/>
      <c r="AF128" s="6"/>
    </row>
    <row r="129" spans="31:32" ht="15.75" customHeight="1">
      <c r="AE129" s="6"/>
      <c r="AF129" s="6"/>
    </row>
    <row r="130" spans="31:32" ht="15.75" customHeight="1">
      <c r="AE130" s="6"/>
      <c r="AF130" s="6"/>
    </row>
    <row r="131" spans="31:32" ht="15.75" customHeight="1">
      <c r="AE131" s="6"/>
      <c r="AF131" s="6"/>
    </row>
    <row r="132" spans="31:32" ht="15.75" customHeight="1">
      <c r="AE132" s="6"/>
      <c r="AF132" s="6"/>
    </row>
    <row r="133" spans="31:32" ht="15.75" customHeight="1">
      <c r="AE133" s="6"/>
      <c r="AF133" s="6"/>
    </row>
    <row r="134" spans="31:32" ht="15.75" customHeight="1">
      <c r="AE134" s="6"/>
      <c r="AF134" s="6"/>
    </row>
    <row r="135" spans="31:32" ht="15.75" customHeight="1">
      <c r="AE135" s="6"/>
      <c r="AF135" s="6"/>
    </row>
    <row r="136" spans="31:32" ht="15.75" customHeight="1">
      <c r="AE136" s="6"/>
      <c r="AF136" s="6"/>
    </row>
    <row r="137" spans="31:32" ht="15.75" customHeight="1">
      <c r="AE137" s="6"/>
      <c r="AF137" s="6"/>
    </row>
    <row r="138" spans="31:32" ht="15.75" customHeight="1">
      <c r="AE138" s="6"/>
      <c r="AF138" s="6"/>
    </row>
    <row r="139" spans="31:32" ht="15.75" customHeight="1">
      <c r="AE139" s="6"/>
      <c r="AF139" s="6"/>
    </row>
    <row r="140" spans="31:32" ht="15.75" customHeight="1">
      <c r="AE140" s="6"/>
      <c r="AF140" s="6"/>
    </row>
    <row r="141" spans="31:32" ht="15.75" customHeight="1">
      <c r="AE141" s="6"/>
      <c r="AF141" s="6"/>
    </row>
    <row r="142" spans="31:32" ht="15.75" customHeight="1">
      <c r="AE142" s="6"/>
      <c r="AF142" s="6"/>
    </row>
    <row r="143" spans="31:32" ht="15.75" customHeight="1">
      <c r="AE143" s="6"/>
      <c r="AF143" s="6"/>
    </row>
    <row r="144" spans="31:32" ht="15.75" customHeight="1">
      <c r="AE144" s="6"/>
      <c r="AF144" s="6"/>
    </row>
    <row r="145" spans="31:32" ht="15.75" customHeight="1">
      <c r="AE145" s="6"/>
      <c r="AF145" s="6"/>
    </row>
    <row r="146" spans="31:32" ht="15.75" customHeight="1">
      <c r="AE146" s="6"/>
      <c r="AF146" s="6"/>
    </row>
    <row r="147" spans="31:32" ht="15.75" customHeight="1">
      <c r="AE147" s="6"/>
      <c r="AF147" s="6"/>
    </row>
    <row r="148" spans="31:32" ht="15.75" customHeight="1">
      <c r="AE148" s="6"/>
      <c r="AF148" s="6"/>
    </row>
    <row r="149" spans="31:32" ht="15.75" customHeight="1">
      <c r="AE149" s="6"/>
      <c r="AF149" s="6"/>
    </row>
    <row r="150" spans="31:32" ht="15.75" customHeight="1">
      <c r="AE150" s="6"/>
      <c r="AF150" s="6"/>
    </row>
    <row r="151" spans="31:32" ht="15.75" customHeight="1">
      <c r="AE151" s="6"/>
      <c r="AF151" s="6"/>
    </row>
    <row r="152" spans="31:32" ht="15.75" customHeight="1">
      <c r="AE152" s="6"/>
      <c r="AF152" s="6"/>
    </row>
    <row r="153" spans="31:32" ht="15.75" customHeight="1">
      <c r="AE153" s="6"/>
      <c r="AF153" s="6"/>
    </row>
    <row r="154" spans="31:32" ht="15.75" customHeight="1">
      <c r="AE154" s="6"/>
      <c r="AF154" s="6"/>
    </row>
    <row r="155" spans="31:32" ht="15.75" customHeight="1">
      <c r="AE155" s="6"/>
      <c r="AF155" s="6"/>
    </row>
    <row r="156" spans="31:32" ht="15.75" customHeight="1">
      <c r="AE156" s="6"/>
      <c r="AF156" s="6"/>
    </row>
    <row r="157" spans="31:32" ht="15.75" customHeight="1">
      <c r="AE157" s="6"/>
      <c r="AF157" s="6"/>
    </row>
    <row r="158" spans="31:32" ht="15.75" customHeight="1">
      <c r="AE158" s="6"/>
      <c r="AF158" s="6"/>
    </row>
    <row r="159" spans="31:32" ht="15.75" customHeight="1">
      <c r="AE159" s="6"/>
      <c r="AF159" s="6"/>
    </row>
    <row r="160" spans="31:32" ht="15.75" customHeight="1">
      <c r="AE160" s="6"/>
      <c r="AF160" s="6"/>
    </row>
    <row r="161" spans="31:32" ht="15.75" customHeight="1">
      <c r="AE161" s="6"/>
      <c r="AF161" s="6"/>
    </row>
    <row r="162" spans="31:32" ht="15.75" customHeight="1">
      <c r="AE162" s="6"/>
      <c r="AF162" s="6"/>
    </row>
    <row r="163" spans="31:32" ht="15.75" customHeight="1">
      <c r="AE163" s="6"/>
      <c r="AF163" s="6"/>
    </row>
    <row r="164" spans="31:32" ht="15.75" customHeight="1">
      <c r="AE164" s="6"/>
      <c r="AF164" s="6"/>
    </row>
    <row r="165" spans="31:32" ht="15.75" customHeight="1">
      <c r="AE165" s="6"/>
      <c r="AF165" s="6"/>
    </row>
    <row r="166" spans="31:32" ht="15.75" customHeight="1">
      <c r="AE166" s="6"/>
      <c r="AF166" s="6"/>
    </row>
    <row r="167" spans="31:32" ht="15.75" customHeight="1">
      <c r="AE167" s="6"/>
      <c r="AF167" s="6"/>
    </row>
    <row r="168" spans="31:32" ht="15.75" customHeight="1">
      <c r="AE168" s="6"/>
      <c r="AF168" s="6"/>
    </row>
    <row r="169" spans="31:32" ht="15.75" customHeight="1">
      <c r="AE169" s="6"/>
      <c r="AF169" s="6"/>
    </row>
    <row r="170" spans="31:32" ht="15.75" customHeight="1">
      <c r="AE170" s="6"/>
      <c r="AF170" s="6"/>
    </row>
    <row r="171" spans="31:32" ht="15.75" customHeight="1">
      <c r="AE171" s="6"/>
      <c r="AF171" s="6"/>
    </row>
    <row r="172" spans="31:32" ht="15.75" customHeight="1">
      <c r="AE172" s="6"/>
      <c r="AF172" s="6"/>
    </row>
    <row r="173" spans="31:32" ht="15.75" customHeight="1">
      <c r="AE173" s="6"/>
      <c r="AF173" s="6"/>
    </row>
    <row r="174" spans="31:32" ht="15.75" customHeight="1">
      <c r="AE174" s="6"/>
      <c r="AF174" s="6"/>
    </row>
    <row r="175" spans="31:32" ht="15.75" customHeight="1">
      <c r="AE175" s="6"/>
      <c r="AF175" s="6"/>
    </row>
    <row r="176" spans="31:32" ht="15.75" customHeight="1">
      <c r="AE176" s="6"/>
      <c r="AF176" s="6"/>
    </row>
    <row r="177" spans="31:32" ht="15.75" customHeight="1">
      <c r="AE177" s="6"/>
      <c r="AF177" s="6"/>
    </row>
    <row r="178" spans="31:32" ht="15.75" customHeight="1">
      <c r="AE178" s="6"/>
      <c r="AF178" s="6"/>
    </row>
    <row r="179" spans="31:32" ht="15.75" customHeight="1">
      <c r="AE179" s="6"/>
      <c r="AF179" s="6"/>
    </row>
    <row r="180" spans="31:32" ht="15.75" customHeight="1">
      <c r="AE180" s="6"/>
      <c r="AF180" s="6"/>
    </row>
    <row r="181" spans="31:32" ht="15.75" customHeight="1">
      <c r="AE181" s="6"/>
      <c r="AF181" s="6"/>
    </row>
    <row r="182" spans="31:32" ht="15.75" customHeight="1">
      <c r="AE182" s="6"/>
      <c r="AF182" s="6"/>
    </row>
    <row r="183" spans="31:32" ht="15.75" customHeight="1">
      <c r="AE183" s="6"/>
      <c r="AF183" s="6"/>
    </row>
    <row r="184" spans="31:32" ht="15.75" customHeight="1">
      <c r="AE184" s="6"/>
      <c r="AF184" s="6"/>
    </row>
    <row r="185" spans="31:32" ht="15.75" customHeight="1">
      <c r="AE185" s="6"/>
      <c r="AF185" s="6"/>
    </row>
    <row r="186" spans="31:32" ht="15.75" customHeight="1">
      <c r="AE186" s="6"/>
      <c r="AF186" s="6"/>
    </row>
    <row r="187" spans="31:32" ht="15.75" customHeight="1">
      <c r="AE187" s="6"/>
      <c r="AF187" s="6"/>
    </row>
    <row r="188" spans="31:32" ht="15.75" customHeight="1">
      <c r="AE188" s="6"/>
      <c r="AF188" s="6"/>
    </row>
    <row r="189" spans="31:32" ht="15.75" customHeight="1">
      <c r="AE189" s="6"/>
      <c r="AF189" s="6"/>
    </row>
    <row r="190" spans="31:32" ht="15.75" customHeight="1">
      <c r="AE190" s="6"/>
      <c r="AF190" s="6"/>
    </row>
    <row r="191" spans="31:32" ht="15.75" customHeight="1">
      <c r="AE191" s="6"/>
      <c r="AF191" s="6"/>
    </row>
    <row r="192" spans="31:32" ht="15.75" customHeight="1">
      <c r="AE192" s="6"/>
      <c r="AF192" s="6"/>
    </row>
    <row r="193" spans="31:32" ht="15.75" customHeight="1">
      <c r="AE193" s="6"/>
      <c r="AF193" s="6"/>
    </row>
    <row r="194" spans="31:32" ht="15.75" customHeight="1">
      <c r="AE194" s="6"/>
      <c r="AF194" s="6"/>
    </row>
    <row r="195" spans="31:32" ht="15.75" customHeight="1">
      <c r="AE195" s="6"/>
      <c r="AF195" s="6"/>
    </row>
    <row r="196" spans="31:32" ht="15.75" customHeight="1">
      <c r="AE196" s="6"/>
      <c r="AF19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AS101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.75" customHeight="1"/>
  <cols>
    <col min="1" max="1" width="20.140625" customWidth="1"/>
    <col min="2" max="2" width="25.85546875" customWidth="1"/>
    <col min="3" max="3" width="21.5703125" customWidth="1"/>
    <col min="4" max="4" width="14.140625" customWidth="1"/>
    <col min="5" max="5" width="21.5703125" customWidth="1"/>
    <col min="6" max="6" width="13.42578125" customWidth="1"/>
    <col min="7" max="7" width="21.5703125" customWidth="1"/>
    <col min="8" max="8" width="10.42578125" customWidth="1"/>
    <col min="9" max="9" width="6.42578125" customWidth="1"/>
    <col min="10" max="26" width="14.42578125" customWidth="1"/>
    <col min="27" max="27" width="58.5703125" customWidth="1"/>
    <col min="28" max="28" width="15.28515625" customWidth="1"/>
    <col min="29" max="30" width="21.5703125" customWidth="1"/>
    <col min="31" max="32" width="8.28515625" customWidth="1"/>
    <col min="33" max="33" width="8.7109375" customWidth="1"/>
    <col min="34" max="34" width="15.140625" customWidth="1"/>
    <col min="35" max="35" width="16.28515625" customWidth="1"/>
    <col min="36" max="36" width="11.85546875" customWidth="1"/>
    <col min="37" max="37" width="14.28515625" customWidth="1"/>
    <col min="38" max="38" width="11.28515625" customWidth="1"/>
    <col min="39" max="39" width="12.42578125" customWidth="1"/>
    <col min="40" max="42" width="21.5703125" customWidth="1"/>
    <col min="43" max="45" width="10.140625" customWidth="1"/>
  </cols>
  <sheetData>
    <row r="1" spans="1:45" ht="12.75">
      <c r="A1" s="18">
        <f>COUNTA(A3:A96)</f>
        <v>94</v>
      </c>
      <c r="B1" s="18"/>
      <c r="C1" s="18"/>
      <c r="D1" s="18">
        <f t="shared" ref="D1:F1" si="0">COUNTA(D3:D100)</f>
        <v>15</v>
      </c>
      <c r="E1" s="18">
        <f t="shared" si="0"/>
        <v>73</v>
      </c>
      <c r="F1" s="18">
        <f t="shared" si="0"/>
        <v>14</v>
      </c>
      <c r="G1" s="18"/>
      <c r="H1" s="18"/>
      <c r="I1" s="18"/>
      <c r="J1" s="18">
        <f t="shared" ref="J1:Z1" si="1">COUNTA(J3:J100)</f>
        <v>31</v>
      </c>
      <c r="K1" s="18">
        <f t="shared" si="1"/>
        <v>65</v>
      </c>
      <c r="L1" s="18">
        <f t="shared" si="1"/>
        <v>72</v>
      </c>
      <c r="M1" s="18">
        <f t="shared" si="1"/>
        <v>63</v>
      </c>
      <c r="N1" s="18">
        <f t="shared" si="1"/>
        <v>29</v>
      </c>
      <c r="O1" s="18">
        <f t="shared" si="1"/>
        <v>31</v>
      </c>
      <c r="P1" s="18">
        <f t="shared" si="1"/>
        <v>34</v>
      </c>
      <c r="Q1" s="18">
        <f t="shared" si="1"/>
        <v>74</v>
      </c>
      <c r="R1" s="18">
        <f t="shared" si="1"/>
        <v>65</v>
      </c>
      <c r="S1" s="18">
        <f t="shared" si="1"/>
        <v>89</v>
      </c>
      <c r="T1" s="18">
        <f t="shared" si="1"/>
        <v>89</v>
      </c>
      <c r="U1" s="18">
        <f t="shared" si="1"/>
        <v>72</v>
      </c>
      <c r="V1" s="18">
        <f t="shared" si="1"/>
        <v>86</v>
      </c>
      <c r="W1" s="18">
        <f t="shared" si="1"/>
        <v>75</v>
      </c>
      <c r="X1" s="18">
        <f t="shared" si="1"/>
        <v>63</v>
      </c>
      <c r="Y1" s="18">
        <f t="shared" si="1"/>
        <v>71</v>
      </c>
      <c r="Z1" s="18">
        <f t="shared" si="1"/>
        <v>14</v>
      </c>
      <c r="AA1" s="18"/>
      <c r="AB1" s="18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20"/>
      <c r="AR1" s="15"/>
      <c r="AS1" s="15"/>
    </row>
    <row r="2" spans="1:45" ht="12.75">
      <c r="A2" s="18" t="s">
        <v>490</v>
      </c>
      <c r="B2" s="18" t="s">
        <v>491</v>
      </c>
      <c r="C2" s="18" t="s">
        <v>492</v>
      </c>
      <c r="D2" s="18" t="s">
        <v>493</v>
      </c>
      <c r="E2" s="18" t="s">
        <v>494</v>
      </c>
      <c r="F2" s="18" t="s">
        <v>480</v>
      </c>
      <c r="G2" s="18" t="s">
        <v>495</v>
      </c>
      <c r="H2" s="18" t="s">
        <v>496</v>
      </c>
      <c r="I2" s="18" t="s">
        <v>497</v>
      </c>
      <c r="J2" s="18" t="s">
        <v>498</v>
      </c>
      <c r="K2" s="18" t="s">
        <v>499</v>
      </c>
      <c r="L2" s="18" t="s">
        <v>500</v>
      </c>
      <c r="M2" s="18" t="s">
        <v>501</v>
      </c>
      <c r="N2" s="18" t="s">
        <v>502</v>
      </c>
      <c r="O2" s="18" t="s">
        <v>503</v>
      </c>
      <c r="P2" s="18" t="s">
        <v>504</v>
      </c>
      <c r="Q2" s="18" t="s">
        <v>505</v>
      </c>
      <c r="R2" s="18" t="s">
        <v>506</v>
      </c>
      <c r="S2" s="18" t="s">
        <v>507</v>
      </c>
      <c r="T2" s="18" t="s">
        <v>508</v>
      </c>
      <c r="U2" s="18" t="s">
        <v>509</v>
      </c>
      <c r="V2" s="18" t="s">
        <v>510</v>
      </c>
      <c r="W2" s="18" t="s">
        <v>511</v>
      </c>
      <c r="X2" s="18" t="s">
        <v>512</v>
      </c>
      <c r="Y2" s="18" t="s">
        <v>513</v>
      </c>
      <c r="Z2" s="18" t="s">
        <v>514</v>
      </c>
      <c r="AA2" s="18" t="s">
        <v>484</v>
      </c>
      <c r="AB2" s="18" t="s">
        <v>515</v>
      </c>
      <c r="AC2" s="19" t="s">
        <v>13</v>
      </c>
      <c r="AD2" s="19" t="s">
        <v>14</v>
      </c>
      <c r="AE2" s="19" t="s">
        <v>15</v>
      </c>
      <c r="AF2" s="19" t="s">
        <v>16</v>
      </c>
      <c r="AG2" s="19" t="s">
        <v>17</v>
      </c>
      <c r="AH2" s="19" t="s">
        <v>18</v>
      </c>
      <c r="AI2" s="19" t="s">
        <v>19</v>
      </c>
      <c r="AJ2" s="19" t="s">
        <v>13</v>
      </c>
      <c r="AK2" s="19" t="s">
        <v>14</v>
      </c>
      <c r="AL2" s="19" t="s">
        <v>15</v>
      </c>
      <c r="AM2" s="19" t="s">
        <v>16</v>
      </c>
      <c r="AN2" s="19" t="s">
        <v>17</v>
      </c>
      <c r="AO2" s="19" t="s">
        <v>20</v>
      </c>
      <c r="AP2" s="19" t="s">
        <v>21</v>
      </c>
      <c r="AQ2" s="20" t="s">
        <v>25</v>
      </c>
      <c r="AR2" s="15"/>
      <c r="AS2" s="15"/>
    </row>
    <row r="3" spans="1:45" ht="12.75" hidden="1">
      <c r="A3" s="12" t="s">
        <v>295</v>
      </c>
      <c r="B3" s="12" t="s">
        <v>352</v>
      </c>
      <c r="C3" s="12" t="s">
        <v>516</v>
      </c>
      <c r="D3" s="12" t="s">
        <v>517</v>
      </c>
      <c r="E3" s="12" t="s">
        <v>33</v>
      </c>
      <c r="F3" s="12" t="s">
        <v>480</v>
      </c>
      <c r="G3" s="12" t="s">
        <v>518</v>
      </c>
      <c r="H3" s="15"/>
      <c r="I3" s="12" t="str">
        <f>VLOOKUP(A3,'Room allocations for Jene'!$B$3:$H$75,7,FALSE)</f>
        <v>7A</v>
      </c>
      <c r="J3" s="12" t="s">
        <v>519</v>
      </c>
      <c r="K3" s="12" t="s">
        <v>520</v>
      </c>
      <c r="L3" s="12" t="s">
        <v>521</v>
      </c>
      <c r="M3" s="12" t="s">
        <v>522</v>
      </c>
      <c r="N3" s="12" t="s">
        <v>502</v>
      </c>
      <c r="O3" s="12" t="s">
        <v>503</v>
      </c>
      <c r="P3" s="12" t="s">
        <v>504</v>
      </c>
      <c r="Q3" s="12" t="s">
        <v>505</v>
      </c>
      <c r="R3" s="12" t="s">
        <v>506</v>
      </c>
      <c r="S3" s="12" t="s">
        <v>507</v>
      </c>
      <c r="T3" s="12" t="s">
        <v>508</v>
      </c>
      <c r="U3" s="12" t="s">
        <v>509</v>
      </c>
      <c r="V3" s="12" t="s">
        <v>510</v>
      </c>
      <c r="W3" s="12" t="s">
        <v>511</v>
      </c>
      <c r="X3" s="12" t="s">
        <v>512</v>
      </c>
      <c r="Y3" s="12" t="s">
        <v>513</v>
      </c>
      <c r="Z3" s="12"/>
      <c r="AA3" s="12" t="s">
        <v>114</v>
      </c>
      <c r="AB3" s="15"/>
      <c r="AC3" s="15"/>
      <c r="AD3" s="15"/>
      <c r="AE3" s="15"/>
      <c r="AF3" s="15"/>
      <c r="AG3" s="15"/>
      <c r="AH3" s="15"/>
      <c r="AI3" s="12" t="s">
        <v>63</v>
      </c>
      <c r="AJ3" s="15"/>
      <c r="AK3" s="15"/>
      <c r="AL3" s="15"/>
      <c r="AM3" s="15"/>
      <c r="AN3" s="15"/>
      <c r="AO3" s="15"/>
      <c r="AP3" s="15"/>
      <c r="AQ3" s="15"/>
      <c r="AR3" s="15"/>
      <c r="AS3" s="15"/>
    </row>
    <row r="4" spans="1:45" ht="12.75" hidden="1">
      <c r="A4" s="12" t="s">
        <v>59</v>
      </c>
      <c r="B4" s="12" t="s">
        <v>352</v>
      </c>
      <c r="C4" s="12" t="s">
        <v>516</v>
      </c>
      <c r="D4" s="12" t="s">
        <v>517</v>
      </c>
      <c r="E4" s="12" t="s">
        <v>33</v>
      </c>
      <c r="F4" s="12"/>
      <c r="G4" s="12" t="s">
        <v>62</v>
      </c>
      <c r="H4" s="15"/>
      <c r="I4" s="12" t="str">
        <f>VLOOKUP(A4,'Room allocations for Jene'!$B$3:$H$75,7,FALSE)</f>
        <v>9A</v>
      </c>
      <c r="J4" s="12" t="s">
        <v>519</v>
      </c>
      <c r="K4" s="12" t="s">
        <v>520</v>
      </c>
      <c r="L4" s="12" t="s">
        <v>521</v>
      </c>
      <c r="M4" s="12" t="s">
        <v>522</v>
      </c>
      <c r="N4" s="12" t="s">
        <v>502</v>
      </c>
      <c r="O4" s="12" t="s">
        <v>503</v>
      </c>
      <c r="P4" s="12" t="s">
        <v>504</v>
      </c>
      <c r="Q4" s="12" t="s">
        <v>505</v>
      </c>
      <c r="R4" s="12" t="s">
        <v>506</v>
      </c>
      <c r="S4" s="12" t="s">
        <v>507</v>
      </c>
      <c r="T4" s="12" t="s">
        <v>508</v>
      </c>
      <c r="U4" s="12" t="s">
        <v>509</v>
      </c>
      <c r="V4" s="12" t="s">
        <v>510</v>
      </c>
      <c r="W4" s="12" t="s">
        <v>511</v>
      </c>
      <c r="X4" s="12" t="s">
        <v>512</v>
      </c>
      <c r="Y4" s="12" t="s">
        <v>513</v>
      </c>
      <c r="Z4" s="12"/>
      <c r="AA4" s="12" t="s">
        <v>42</v>
      </c>
      <c r="AB4" s="15"/>
      <c r="AC4" s="15"/>
      <c r="AD4" s="15"/>
      <c r="AE4" s="15"/>
      <c r="AF4" s="15"/>
      <c r="AG4" s="15"/>
      <c r="AH4" s="15"/>
      <c r="AI4" s="12" t="s">
        <v>63</v>
      </c>
      <c r="AJ4" s="15"/>
      <c r="AK4" s="15"/>
      <c r="AL4" s="15"/>
      <c r="AM4" s="15"/>
      <c r="AN4" s="15"/>
      <c r="AO4" s="15"/>
      <c r="AP4" s="15"/>
      <c r="AQ4" s="14"/>
      <c r="AR4" s="15"/>
      <c r="AS4" s="15"/>
    </row>
    <row r="5" spans="1:45" ht="12.75" hidden="1">
      <c r="A5" s="12" t="s">
        <v>62</v>
      </c>
      <c r="B5" s="12" t="s">
        <v>352</v>
      </c>
      <c r="C5" s="12" t="s">
        <v>516</v>
      </c>
      <c r="D5" s="12" t="s">
        <v>517</v>
      </c>
      <c r="E5" s="12" t="s">
        <v>33</v>
      </c>
      <c r="F5" s="12"/>
      <c r="G5" s="12" t="s">
        <v>59</v>
      </c>
      <c r="H5" s="15"/>
      <c r="I5" s="12" t="str">
        <f>VLOOKUP(A5,'Room allocations for Jene'!$B$3:$H$75,7,FALSE)</f>
        <v>9A</v>
      </c>
      <c r="J5" s="12" t="s">
        <v>519</v>
      </c>
      <c r="K5" s="12" t="s">
        <v>520</v>
      </c>
      <c r="L5" s="12" t="s">
        <v>521</v>
      </c>
      <c r="M5" s="12" t="s">
        <v>522</v>
      </c>
      <c r="N5" s="12" t="s">
        <v>502</v>
      </c>
      <c r="O5" s="12" t="s">
        <v>503</v>
      </c>
      <c r="P5" s="12" t="s">
        <v>504</v>
      </c>
      <c r="Q5" s="12" t="s">
        <v>505</v>
      </c>
      <c r="R5" s="12" t="s">
        <v>506</v>
      </c>
      <c r="S5" s="12" t="s">
        <v>507</v>
      </c>
      <c r="T5" s="12" t="s">
        <v>508</v>
      </c>
      <c r="U5" s="12" t="s">
        <v>509</v>
      </c>
      <c r="V5" s="12" t="s">
        <v>510</v>
      </c>
      <c r="W5" s="12" t="s">
        <v>511</v>
      </c>
      <c r="X5" s="12" t="s">
        <v>512</v>
      </c>
      <c r="Y5" s="12" t="s">
        <v>513</v>
      </c>
      <c r="Z5" s="12"/>
      <c r="AA5" s="12" t="s">
        <v>42</v>
      </c>
      <c r="AB5" s="15"/>
      <c r="AC5" s="15"/>
      <c r="AD5" s="15"/>
      <c r="AE5" s="15"/>
      <c r="AF5" s="15"/>
      <c r="AG5" s="15"/>
      <c r="AH5" s="15"/>
      <c r="AI5" s="12" t="s">
        <v>63</v>
      </c>
      <c r="AJ5" s="15"/>
      <c r="AK5" s="15"/>
      <c r="AL5" s="15"/>
      <c r="AM5" s="15"/>
      <c r="AN5" s="15"/>
      <c r="AO5" s="15"/>
      <c r="AP5" s="15"/>
      <c r="AQ5" s="14"/>
      <c r="AR5" s="15"/>
      <c r="AS5" s="15"/>
    </row>
    <row r="6" spans="1:45" ht="12.75" hidden="1">
      <c r="A6" s="12" t="s">
        <v>26</v>
      </c>
      <c r="B6" s="12" t="s">
        <v>352</v>
      </c>
      <c r="C6" s="12" t="s">
        <v>516</v>
      </c>
      <c r="D6" s="12"/>
      <c r="E6" s="12" t="s">
        <v>33</v>
      </c>
      <c r="F6" s="15"/>
      <c r="G6" s="13" t="s">
        <v>394</v>
      </c>
      <c r="H6" s="15"/>
      <c r="I6" s="12" t="str">
        <f>VLOOKUP(A6,'Room allocations for Jene'!$B$3:$H$75,7,FALSE)</f>
        <v>7D</v>
      </c>
      <c r="J6" s="12"/>
      <c r="K6" s="12" t="s">
        <v>520</v>
      </c>
      <c r="L6" s="12" t="s">
        <v>521</v>
      </c>
      <c r="M6" s="12" t="s">
        <v>522</v>
      </c>
      <c r="N6" s="12"/>
      <c r="O6" s="12"/>
      <c r="P6" s="12"/>
      <c r="Q6" s="12" t="s">
        <v>505</v>
      </c>
      <c r="R6" s="12" t="s">
        <v>506</v>
      </c>
      <c r="S6" s="12" t="s">
        <v>507</v>
      </c>
      <c r="T6" s="12" t="s">
        <v>508</v>
      </c>
      <c r="U6" s="12" t="s">
        <v>509</v>
      </c>
      <c r="V6" s="12" t="s">
        <v>510</v>
      </c>
      <c r="W6" s="12" t="s">
        <v>511</v>
      </c>
      <c r="X6" s="12" t="s">
        <v>512</v>
      </c>
      <c r="Y6" s="12" t="s">
        <v>513</v>
      </c>
      <c r="Z6" s="12"/>
      <c r="AA6" s="12" t="s">
        <v>34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4"/>
      <c r="AR6" s="15"/>
      <c r="AS6" s="15"/>
    </row>
    <row r="7" spans="1:45" ht="12.75" hidden="1">
      <c r="A7" s="12" t="s">
        <v>351</v>
      </c>
      <c r="B7" s="12" t="s">
        <v>352</v>
      </c>
      <c r="C7" s="12" t="s">
        <v>516</v>
      </c>
      <c r="D7" s="12"/>
      <c r="E7" s="12" t="s">
        <v>33</v>
      </c>
      <c r="F7" s="12"/>
      <c r="G7" s="12" t="s">
        <v>377</v>
      </c>
      <c r="H7" s="15"/>
      <c r="I7" s="12" t="str">
        <f>VLOOKUP(A7,'Room allocations for Jene'!$B$3:$H$75,7,FALSE)</f>
        <v>10E</v>
      </c>
      <c r="J7" s="12"/>
      <c r="K7" s="12" t="s">
        <v>520</v>
      </c>
      <c r="L7" s="12" t="s">
        <v>521</v>
      </c>
      <c r="M7" s="12" t="s">
        <v>522</v>
      </c>
      <c r="N7" s="12"/>
      <c r="O7" s="12"/>
      <c r="P7" s="12"/>
      <c r="Q7" s="12" t="s">
        <v>505</v>
      </c>
      <c r="R7" s="12" t="s">
        <v>506</v>
      </c>
      <c r="S7" s="12" t="s">
        <v>507</v>
      </c>
      <c r="T7" s="12" t="s">
        <v>508</v>
      </c>
      <c r="U7" s="12" t="s">
        <v>509</v>
      </c>
      <c r="V7" s="12" t="s">
        <v>510</v>
      </c>
      <c r="W7" s="12" t="s">
        <v>511</v>
      </c>
      <c r="X7" s="12" t="s">
        <v>512</v>
      </c>
      <c r="Y7" s="12" t="s">
        <v>513</v>
      </c>
      <c r="Z7" s="12"/>
      <c r="AA7" s="12" t="s">
        <v>34</v>
      </c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</row>
    <row r="8" spans="1:45" ht="12.75" hidden="1">
      <c r="A8" s="12" t="s">
        <v>377</v>
      </c>
      <c r="B8" s="12" t="s">
        <v>352</v>
      </c>
      <c r="C8" s="12" t="s">
        <v>516</v>
      </c>
      <c r="D8" s="12"/>
      <c r="E8" s="12" t="s">
        <v>33</v>
      </c>
      <c r="F8" s="12"/>
      <c r="G8" s="12" t="s">
        <v>351</v>
      </c>
      <c r="H8" s="15"/>
      <c r="I8" s="12" t="str">
        <f>VLOOKUP(A8,'Room allocations for Jene'!$B$3:$H$75,7,FALSE)</f>
        <v>10E</v>
      </c>
      <c r="J8" s="12"/>
      <c r="K8" s="12" t="s">
        <v>520</v>
      </c>
      <c r="L8" s="12" t="s">
        <v>521</v>
      </c>
      <c r="M8" s="12"/>
      <c r="N8" s="12"/>
      <c r="O8" s="12"/>
      <c r="P8" s="12"/>
      <c r="Q8" s="12" t="s">
        <v>505</v>
      </c>
      <c r="R8" s="12" t="s">
        <v>506</v>
      </c>
      <c r="S8" s="12" t="s">
        <v>507</v>
      </c>
      <c r="T8" s="12" t="s">
        <v>508</v>
      </c>
      <c r="U8" s="12" t="s">
        <v>509</v>
      </c>
      <c r="V8" s="12"/>
      <c r="W8" s="12"/>
      <c r="X8" s="12"/>
      <c r="Y8" s="12"/>
      <c r="Z8" s="12"/>
      <c r="AA8" s="12" t="s">
        <v>51</v>
      </c>
      <c r="AB8" s="15"/>
      <c r="AC8" s="15"/>
      <c r="AD8" s="12" t="s">
        <v>52</v>
      </c>
      <c r="AE8" s="12" t="s">
        <v>53</v>
      </c>
      <c r="AF8" s="12" t="s">
        <v>350</v>
      </c>
      <c r="AG8" s="15"/>
      <c r="AH8" s="21">
        <v>184</v>
      </c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</row>
    <row r="9" spans="1:45" ht="12.75" hidden="1">
      <c r="A9" s="12" t="s">
        <v>523</v>
      </c>
      <c r="B9" s="12" t="s">
        <v>67</v>
      </c>
      <c r="C9" s="12" t="s">
        <v>524</v>
      </c>
      <c r="D9" s="12" t="s">
        <v>517</v>
      </c>
      <c r="E9" s="12" t="s">
        <v>33</v>
      </c>
      <c r="F9" s="12"/>
      <c r="G9" s="12" t="s">
        <v>525</v>
      </c>
      <c r="H9" s="15"/>
      <c r="I9" s="12" t="str">
        <f>VLOOKUP(A9,'Room allocations for Jene'!$B$3:$H$75,7,FALSE)</f>
        <v>7G</v>
      </c>
      <c r="J9" s="12" t="s">
        <v>519</v>
      </c>
      <c r="K9" s="12" t="s">
        <v>520</v>
      </c>
      <c r="L9" s="12" t="s">
        <v>521</v>
      </c>
      <c r="M9" s="12" t="s">
        <v>522</v>
      </c>
      <c r="N9" s="12" t="s">
        <v>502</v>
      </c>
      <c r="O9" s="12" t="s">
        <v>503</v>
      </c>
      <c r="P9" s="12" t="s">
        <v>504</v>
      </c>
      <c r="Q9" s="12" t="s">
        <v>505</v>
      </c>
      <c r="R9" s="12" t="s">
        <v>506</v>
      </c>
      <c r="S9" s="12" t="s">
        <v>507</v>
      </c>
      <c r="T9" s="12" t="s">
        <v>508</v>
      </c>
      <c r="U9" s="12" t="s">
        <v>509</v>
      </c>
      <c r="V9" s="12" t="s">
        <v>510</v>
      </c>
      <c r="W9" s="12" t="s">
        <v>511</v>
      </c>
      <c r="X9" s="12" t="s">
        <v>512</v>
      </c>
      <c r="Y9" s="12" t="s">
        <v>513</v>
      </c>
      <c r="Z9" s="12"/>
      <c r="AA9" s="12" t="s">
        <v>42</v>
      </c>
      <c r="AB9" s="15"/>
      <c r="AC9" s="15"/>
      <c r="AD9" s="15"/>
      <c r="AE9" s="15"/>
      <c r="AF9" s="15"/>
      <c r="AG9" s="15"/>
      <c r="AH9" s="15"/>
      <c r="AI9" s="12" t="s">
        <v>63</v>
      </c>
      <c r="AJ9" s="15"/>
      <c r="AK9" s="15"/>
      <c r="AL9" s="15"/>
      <c r="AM9" s="15"/>
      <c r="AN9" s="15"/>
      <c r="AO9" s="15"/>
      <c r="AP9" s="15"/>
      <c r="AQ9" s="14"/>
      <c r="AR9" s="15"/>
      <c r="AS9" s="15"/>
    </row>
    <row r="10" spans="1:45" ht="12.75" hidden="1">
      <c r="A10" s="12" t="s">
        <v>525</v>
      </c>
      <c r="B10" s="12" t="s">
        <v>67</v>
      </c>
      <c r="C10" s="12" t="s">
        <v>524</v>
      </c>
      <c r="D10" s="12" t="s">
        <v>517</v>
      </c>
      <c r="E10" s="12" t="s">
        <v>33</v>
      </c>
      <c r="F10" s="12"/>
      <c r="G10" s="12" t="s">
        <v>523</v>
      </c>
      <c r="H10" s="15"/>
      <c r="I10" s="12" t="str">
        <f>VLOOKUP(A10,'Room allocations for Jene'!$B$3:$H$75,7,FALSE)</f>
        <v>7G</v>
      </c>
      <c r="J10" s="12" t="s">
        <v>519</v>
      </c>
      <c r="K10" s="12" t="s">
        <v>520</v>
      </c>
      <c r="L10" s="12" t="s">
        <v>521</v>
      </c>
      <c r="M10" s="12" t="s">
        <v>522</v>
      </c>
      <c r="N10" s="12" t="s">
        <v>502</v>
      </c>
      <c r="O10" s="12" t="s">
        <v>503</v>
      </c>
      <c r="P10" s="12" t="s">
        <v>504</v>
      </c>
      <c r="Q10" s="12" t="s">
        <v>505</v>
      </c>
      <c r="R10" s="12" t="s">
        <v>506</v>
      </c>
      <c r="S10" s="12" t="s">
        <v>507</v>
      </c>
      <c r="T10" s="12" t="s">
        <v>508</v>
      </c>
      <c r="U10" s="12" t="s">
        <v>509</v>
      </c>
      <c r="V10" s="12" t="s">
        <v>510</v>
      </c>
      <c r="W10" s="12" t="s">
        <v>511</v>
      </c>
      <c r="X10" s="12" t="s">
        <v>512</v>
      </c>
      <c r="Y10" s="12" t="s">
        <v>513</v>
      </c>
      <c r="Z10" s="12"/>
      <c r="AA10" s="12" t="s">
        <v>42</v>
      </c>
      <c r="AB10" s="15"/>
      <c r="AC10" s="15"/>
      <c r="AD10" s="15"/>
      <c r="AE10" s="15"/>
      <c r="AF10" s="15"/>
      <c r="AG10" s="15"/>
      <c r="AH10" s="15"/>
      <c r="AI10" s="12" t="s">
        <v>63</v>
      </c>
      <c r="AJ10" s="15"/>
      <c r="AK10" s="15"/>
      <c r="AL10" s="15"/>
      <c r="AM10" s="15"/>
      <c r="AN10" s="15"/>
      <c r="AO10" s="15"/>
      <c r="AP10" s="15"/>
      <c r="AQ10" s="14" t="s">
        <v>58</v>
      </c>
      <c r="AR10" s="15"/>
      <c r="AS10" s="15"/>
    </row>
    <row r="11" spans="1:45" ht="12.75" hidden="1">
      <c r="A11" s="12" t="s">
        <v>191</v>
      </c>
      <c r="B11" s="12" t="s">
        <v>67</v>
      </c>
      <c r="C11" s="12" t="s">
        <v>524</v>
      </c>
      <c r="D11" s="12"/>
      <c r="E11" s="12" t="s">
        <v>33</v>
      </c>
      <c r="F11" s="15"/>
      <c r="G11" s="13" t="s">
        <v>414</v>
      </c>
      <c r="H11" s="15"/>
      <c r="I11" s="12" t="str">
        <f>VLOOKUP(A11,'Room allocations for Jene'!$B$3:$H$75,7,FALSE)</f>
        <v>7I</v>
      </c>
      <c r="J11" s="12" t="s">
        <v>519</v>
      </c>
      <c r="K11" s="12" t="s">
        <v>520</v>
      </c>
      <c r="L11" s="12" t="s">
        <v>521</v>
      </c>
      <c r="M11" s="12" t="s">
        <v>522</v>
      </c>
      <c r="N11" s="12" t="s">
        <v>502</v>
      </c>
      <c r="O11" s="12" t="s">
        <v>503</v>
      </c>
      <c r="P11" s="12" t="s">
        <v>504</v>
      </c>
      <c r="Q11" s="12" t="s">
        <v>505</v>
      </c>
      <c r="R11" s="12" t="s">
        <v>506</v>
      </c>
      <c r="S11" s="12" t="s">
        <v>507</v>
      </c>
      <c r="T11" s="12" t="s">
        <v>508</v>
      </c>
      <c r="U11" s="12" t="s">
        <v>509</v>
      </c>
      <c r="V11" s="12" t="s">
        <v>510</v>
      </c>
      <c r="W11" s="12" t="s">
        <v>511</v>
      </c>
      <c r="X11" s="12" t="s">
        <v>512</v>
      </c>
      <c r="Y11" s="12" t="s">
        <v>513</v>
      </c>
      <c r="Z11" s="12"/>
      <c r="AA11" s="12" t="s">
        <v>42</v>
      </c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1:45" ht="12.75" hidden="1">
      <c r="A12" s="12" t="s">
        <v>414</v>
      </c>
      <c r="B12" s="12" t="s">
        <v>67</v>
      </c>
      <c r="C12" s="12" t="s">
        <v>524</v>
      </c>
      <c r="D12" s="12"/>
      <c r="E12" s="12" t="s">
        <v>33</v>
      </c>
      <c r="F12" s="12"/>
      <c r="G12" s="13" t="s">
        <v>191</v>
      </c>
      <c r="H12" s="15"/>
      <c r="I12" s="12" t="str">
        <f>VLOOKUP(A12,'Room allocations for Jene'!$B$3:$H$75,7,FALSE)</f>
        <v>7I</v>
      </c>
      <c r="J12" s="12"/>
      <c r="K12" s="12" t="s">
        <v>520</v>
      </c>
      <c r="L12" s="12" t="s">
        <v>521</v>
      </c>
      <c r="M12" s="12" t="s">
        <v>522</v>
      </c>
      <c r="N12" s="12"/>
      <c r="O12" s="12"/>
      <c r="P12" s="12"/>
      <c r="Q12" s="12" t="s">
        <v>505</v>
      </c>
      <c r="R12" s="12" t="s">
        <v>506</v>
      </c>
      <c r="S12" s="12" t="s">
        <v>507</v>
      </c>
      <c r="T12" s="12" t="s">
        <v>508</v>
      </c>
      <c r="U12" s="12" t="s">
        <v>509</v>
      </c>
      <c r="V12" s="12" t="s">
        <v>510</v>
      </c>
      <c r="W12" s="12" t="s">
        <v>511</v>
      </c>
      <c r="X12" s="12" t="s">
        <v>512</v>
      </c>
      <c r="Y12" s="12" t="s">
        <v>513</v>
      </c>
      <c r="Z12" s="12"/>
      <c r="AA12" s="12" t="s">
        <v>34</v>
      </c>
      <c r="AB12" s="15"/>
      <c r="AC12" s="15"/>
      <c r="AD12" s="15"/>
      <c r="AE12" s="15"/>
      <c r="AF12" s="15"/>
      <c r="AG12" s="15"/>
      <c r="AH12" s="15"/>
      <c r="AI12" s="12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1:45" ht="12.75" hidden="1">
      <c r="A13" s="12" t="s">
        <v>289</v>
      </c>
      <c r="B13" s="12" t="s">
        <v>67</v>
      </c>
      <c r="C13" s="12" t="s">
        <v>524</v>
      </c>
      <c r="D13" s="12" t="s">
        <v>517</v>
      </c>
      <c r="E13" s="12" t="s">
        <v>33</v>
      </c>
      <c r="F13" s="12"/>
      <c r="G13" s="12" t="s">
        <v>294</v>
      </c>
      <c r="H13" s="15"/>
      <c r="I13" s="12" t="str">
        <f>VLOOKUP(A13,'Room allocations for Jene'!$B$3:$H$75,7,FALSE)</f>
        <v>9B</v>
      </c>
      <c r="J13" s="12" t="s">
        <v>519</v>
      </c>
      <c r="K13" s="12" t="s">
        <v>520</v>
      </c>
      <c r="L13" s="12" t="s">
        <v>521</v>
      </c>
      <c r="M13" s="12" t="s">
        <v>522</v>
      </c>
      <c r="N13" s="12" t="s">
        <v>502</v>
      </c>
      <c r="O13" s="12" t="s">
        <v>503</v>
      </c>
      <c r="P13" s="12" t="s">
        <v>504</v>
      </c>
      <c r="Q13" s="12" t="s">
        <v>505</v>
      </c>
      <c r="R13" s="12" t="s">
        <v>506</v>
      </c>
      <c r="S13" s="12" t="s">
        <v>507</v>
      </c>
      <c r="T13" s="12" t="s">
        <v>508</v>
      </c>
      <c r="U13" s="12" t="s">
        <v>509</v>
      </c>
      <c r="V13" s="12" t="s">
        <v>510</v>
      </c>
      <c r="W13" s="12" t="s">
        <v>511</v>
      </c>
      <c r="X13" s="12" t="s">
        <v>512</v>
      </c>
      <c r="Y13" s="12" t="s">
        <v>513</v>
      </c>
      <c r="Z13" s="12"/>
      <c r="AA13" s="12" t="s">
        <v>42</v>
      </c>
      <c r="AB13" s="15"/>
      <c r="AC13" s="15"/>
      <c r="AD13" s="15"/>
      <c r="AE13" s="15"/>
      <c r="AF13" s="15"/>
      <c r="AG13" s="15"/>
      <c r="AH13" s="15"/>
      <c r="AI13" s="12" t="s">
        <v>63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1:45" ht="12.75" hidden="1">
      <c r="A14" s="12" t="s">
        <v>86</v>
      </c>
      <c r="B14" s="12" t="s">
        <v>352</v>
      </c>
      <c r="C14" s="12" t="s">
        <v>526</v>
      </c>
      <c r="D14" s="12"/>
      <c r="E14" s="12" t="s">
        <v>33</v>
      </c>
      <c r="F14" s="15"/>
      <c r="G14" s="13" t="s">
        <v>170</v>
      </c>
      <c r="H14" s="15"/>
      <c r="I14" s="12" t="str">
        <f>VLOOKUP(A14,'Room allocations for Jene'!$B$3:$H$75,7,FALSE)</f>
        <v>7B</v>
      </c>
      <c r="J14" s="12" t="s">
        <v>519</v>
      </c>
      <c r="K14" s="12" t="s">
        <v>520</v>
      </c>
      <c r="L14" s="12" t="s">
        <v>521</v>
      </c>
      <c r="M14" s="12" t="s">
        <v>522</v>
      </c>
      <c r="N14" s="12" t="s">
        <v>502</v>
      </c>
      <c r="O14" s="12" t="s">
        <v>503</v>
      </c>
      <c r="P14" s="12" t="s">
        <v>504</v>
      </c>
      <c r="Q14" s="12" t="s">
        <v>505</v>
      </c>
      <c r="R14" s="12" t="s">
        <v>506</v>
      </c>
      <c r="S14" s="12" t="s">
        <v>507</v>
      </c>
      <c r="T14" s="12" t="s">
        <v>508</v>
      </c>
      <c r="U14" s="12" t="s">
        <v>509</v>
      </c>
      <c r="V14" s="12" t="s">
        <v>510</v>
      </c>
      <c r="W14" s="12" t="s">
        <v>511</v>
      </c>
      <c r="X14" s="12" t="s">
        <v>512</v>
      </c>
      <c r="Y14" s="12" t="s">
        <v>513</v>
      </c>
      <c r="Z14" s="12" t="s">
        <v>527</v>
      </c>
      <c r="AA14" s="12" t="s">
        <v>42</v>
      </c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2" t="s">
        <v>92</v>
      </c>
      <c r="AQ14" s="22"/>
      <c r="AR14" s="15"/>
      <c r="AS14" s="15"/>
    </row>
    <row r="15" spans="1:45" ht="12.75" hidden="1">
      <c r="A15" s="12" t="s">
        <v>170</v>
      </c>
      <c r="B15" s="12" t="s">
        <v>352</v>
      </c>
      <c r="C15" s="12" t="s">
        <v>526</v>
      </c>
      <c r="D15" s="12" t="s">
        <v>517</v>
      </c>
      <c r="E15" s="12" t="s">
        <v>33</v>
      </c>
      <c r="F15" s="15"/>
      <c r="G15" s="13" t="s">
        <v>86</v>
      </c>
      <c r="H15" s="15"/>
      <c r="I15" s="12" t="str">
        <f>VLOOKUP(A15,'Room allocations for Jene'!$B$3:$H$75,7,FALSE)</f>
        <v>7B</v>
      </c>
      <c r="J15" s="12" t="s">
        <v>519</v>
      </c>
      <c r="K15" s="12" t="s">
        <v>520</v>
      </c>
      <c r="L15" s="12" t="s">
        <v>521</v>
      </c>
      <c r="M15" s="12" t="s">
        <v>522</v>
      </c>
      <c r="N15" s="12" t="s">
        <v>502</v>
      </c>
      <c r="O15" s="12" t="s">
        <v>503</v>
      </c>
      <c r="P15" s="12" t="s">
        <v>504</v>
      </c>
      <c r="Q15" s="12" t="s">
        <v>505</v>
      </c>
      <c r="R15" s="12" t="s">
        <v>506</v>
      </c>
      <c r="S15" s="12" t="s">
        <v>507</v>
      </c>
      <c r="T15" s="12" t="s">
        <v>508</v>
      </c>
      <c r="U15" s="12" t="s">
        <v>509</v>
      </c>
      <c r="V15" s="12" t="s">
        <v>510</v>
      </c>
      <c r="W15" s="12" t="s">
        <v>511</v>
      </c>
      <c r="X15" s="12" t="s">
        <v>512</v>
      </c>
      <c r="Y15" s="12" t="s">
        <v>513</v>
      </c>
      <c r="Z15" s="12"/>
      <c r="AA15" s="12" t="s">
        <v>42</v>
      </c>
      <c r="AB15" s="15"/>
      <c r="AC15" s="15"/>
      <c r="AD15" s="15"/>
      <c r="AE15" s="15"/>
      <c r="AF15" s="15"/>
      <c r="AG15" s="15"/>
      <c r="AH15" s="15"/>
      <c r="AI15" s="12" t="s">
        <v>63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1:45" ht="12.75" hidden="1">
      <c r="A16" s="12" t="s">
        <v>122</v>
      </c>
      <c r="B16" s="12" t="s">
        <v>528</v>
      </c>
      <c r="C16" s="12" t="s">
        <v>529</v>
      </c>
      <c r="D16" s="12"/>
      <c r="E16" s="12" t="s">
        <v>33</v>
      </c>
      <c r="F16" s="12"/>
      <c r="G16" s="12" t="s">
        <v>180</v>
      </c>
      <c r="H16" s="15"/>
      <c r="I16" s="12" t="str">
        <f>VLOOKUP(A16,'Room allocations for Jene'!$B$3:$H$75,7,FALSE)</f>
        <v>10F</v>
      </c>
      <c r="J16" s="12"/>
      <c r="K16" s="12" t="s">
        <v>520</v>
      </c>
      <c r="L16" s="12" t="s">
        <v>521</v>
      </c>
      <c r="M16" s="12" t="s">
        <v>522</v>
      </c>
      <c r="N16" s="12"/>
      <c r="O16" s="12"/>
      <c r="P16" s="12"/>
      <c r="Q16" s="12" t="s">
        <v>505</v>
      </c>
      <c r="R16" s="12" t="s">
        <v>506</v>
      </c>
      <c r="S16" s="12" t="s">
        <v>507</v>
      </c>
      <c r="T16" s="12" t="s">
        <v>508</v>
      </c>
      <c r="U16" s="12" t="s">
        <v>509</v>
      </c>
      <c r="V16" s="12" t="s">
        <v>510</v>
      </c>
      <c r="W16" s="12" t="s">
        <v>511</v>
      </c>
      <c r="X16" s="12" t="s">
        <v>512</v>
      </c>
      <c r="Y16" s="12" t="s">
        <v>513</v>
      </c>
      <c r="Z16" s="12" t="s">
        <v>530</v>
      </c>
      <c r="AA16" s="12" t="s">
        <v>34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4"/>
      <c r="AR16" s="15"/>
      <c r="AS16" s="15"/>
    </row>
    <row r="17" spans="1:45" ht="12.75" hidden="1">
      <c r="A17" s="12" t="s">
        <v>180</v>
      </c>
      <c r="B17" s="12" t="s">
        <v>528</v>
      </c>
      <c r="C17" s="12" t="s">
        <v>529</v>
      </c>
      <c r="D17" s="12"/>
      <c r="E17" s="12" t="s">
        <v>33</v>
      </c>
      <c r="F17" s="12"/>
      <c r="G17" s="12" t="s">
        <v>122</v>
      </c>
      <c r="H17" s="15"/>
      <c r="I17" s="12" t="str">
        <f>VLOOKUP(A17,'Room allocations for Jene'!$B$3:$H$75,7,FALSE)</f>
        <v>10F</v>
      </c>
      <c r="J17" s="12"/>
      <c r="K17" s="12" t="s">
        <v>520</v>
      </c>
      <c r="L17" s="12" t="s">
        <v>521</v>
      </c>
      <c r="M17" s="12" t="s">
        <v>522</v>
      </c>
      <c r="N17" s="12"/>
      <c r="O17" s="12"/>
      <c r="P17" s="12"/>
      <c r="Q17" s="12" t="s">
        <v>505</v>
      </c>
      <c r="R17" s="12" t="s">
        <v>506</v>
      </c>
      <c r="S17" s="12" t="s">
        <v>507</v>
      </c>
      <c r="T17" s="12" t="s">
        <v>508</v>
      </c>
      <c r="U17" s="12" t="s">
        <v>509</v>
      </c>
      <c r="V17" s="12" t="s">
        <v>510</v>
      </c>
      <c r="W17" s="12" t="s">
        <v>511</v>
      </c>
      <c r="X17" s="12" t="s">
        <v>512</v>
      </c>
      <c r="Y17" s="12" t="s">
        <v>513</v>
      </c>
      <c r="Z17" s="12"/>
      <c r="AA17" s="12" t="s">
        <v>34</v>
      </c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45" ht="12.75" hidden="1">
      <c r="A18" s="12" t="s">
        <v>319</v>
      </c>
      <c r="B18" s="12" t="s">
        <v>528</v>
      </c>
      <c r="C18" s="12" t="s">
        <v>529</v>
      </c>
      <c r="D18" s="12"/>
      <c r="E18" s="12" t="s">
        <v>33</v>
      </c>
      <c r="F18" s="12"/>
      <c r="G18" s="12" t="s">
        <v>322</v>
      </c>
      <c r="H18" s="15"/>
      <c r="I18" s="12" t="str">
        <f>VLOOKUP(A18,'Room allocations for Jene'!$B$3:$H$75,7,FALSE)</f>
        <v>8A</v>
      </c>
      <c r="J18" s="12"/>
      <c r="K18" s="12" t="s">
        <v>520</v>
      </c>
      <c r="L18" s="12" t="s">
        <v>521</v>
      </c>
      <c r="M18" s="12"/>
      <c r="N18" s="12"/>
      <c r="O18" s="12"/>
      <c r="P18" s="12"/>
      <c r="Q18" s="12" t="s">
        <v>505</v>
      </c>
      <c r="R18" s="12" t="s">
        <v>506</v>
      </c>
      <c r="S18" s="12" t="s">
        <v>507</v>
      </c>
      <c r="T18" s="12" t="s">
        <v>508</v>
      </c>
      <c r="U18" s="12" t="s">
        <v>509</v>
      </c>
      <c r="V18" s="12" t="s">
        <v>510</v>
      </c>
      <c r="W18" s="12"/>
      <c r="X18" s="12"/>
      <c r="Y18" s="12"/>
      <c r="Z18" s="12"/>
      <c r="AA18" s="12" t="s">
        <v>51</v>
      </c>
      <c r="AB18" s="15"/>
      <c r="AC18" s="15"/>
      <c r="AD18" s="12" t="s">
        <v>52</v>
      </c>
      <c r="AE18" s="12" t="s">
        <v>53</v>
      </c>
      <c r="AF18" s="12" t="s">
        <v>240</v>
      </c>
      <c r="AG18" s="15"/>
      <c r="AH18" s="12">
        <v>206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ht="12.75" hidden="1">
      <c r="A19" s="12" t="s">
        <v>531</v>
      </c>
      <c r="B19" s="12" t="s">
        <v>532</v>
      </c>
      <c r="C19" s="12" t="s">
        <v>533</v>
      </c>
      <c r="D19" s="12"/>
      <c r="E19" s="12" t="s">
        <v>33</v>
      </c>
      <c r="F19" s="15"/>
      <c r="G19" s="13" t="s">
        <v>386</v>
      </c>
      <c r="H19" s="15"/>
      <c r="I19" s="12" t="str">
        <f>VLOOKUP(A19,'Room allocations for Jene'!$B$3:$H$75,7,FALSE)</f>
        <v>5D</v>
      </c>
      <c r="J19" s="12"/>
      <c r="K19" s="12" t="s">
        <v>520</v>
      </c>
      <c r="L19" s="12" t="s">
        <v>521</v>
      </c>
      <c r="M19" s="12" t="s">
        <v>522</v>
      </c>
      <c r="N19" s="12"/>
      <c r="O19" s="12"/>
      <c r="P19" s="12"/>
      <c r="Q19" s="12" t="s">
        <v>505</v>
      </c>
      <c r="R19" s="12" t="s">
        <v>506</v>
      </c>
      <c r="S19" s="12" t="s">
        <v>507</v>
      </c>
      <c r="T19" s="12" t="s">
        <v>508</v>
      </c>
      <c r="U19" s="12" t="s">
        <v>509</v>
      </c>
      <c r="V19" s="12" t="s">
        <v>510</v>
      </c>
      <c r="W19" s="12" t="s">
        <v>511</v>
      </c>
      <c r="X19" s="12" t="s">
        <v>512</v>
      </c>
      <c r="Y19" s="12" t="s">
        <v>513</v>
      </c>
      <c r="Z19" s="12"/>
      <c r="AA19" s="12" t="s">
        <v>34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22"/>
      <c r="AR19" s="15"/>
      <c r="AS19" s="15"/>
    </row>
    <row r="20" spans="1:45" ht="12.75" hidden="1">
      <c r="A20" s="12" t="s">
        <v>94</v>
      </c>
      <c r="B20" s="12" t="s">
        <v>534</v>
      </c>
      <c r="C20" s="12" t="s">
        <v>535</v>
      </c>
      <c r="D20" s="12"/>
      <c r="E20" s="12" t="s">
        <v>33</v>
      </c>
      <c r="F20" s="15"/>
      <c r="G20" s="13" t="s">
        <v>257</v>
      </c>
      <c r="H20" s="15"/>
      <c r="I20" s="12" t="str">
        <f>VLOOKUP(A20,'Room allocations for Jene'!$B$3:$H$75,7,FALSE)</f>
        <v>7E</v>
      </c>
      <c r="J20" s="12" t="s">
        <v>519</v>
      </c>
      <c r="K20" s="12" t="s">
        <v>520</v>
      </c>
      <c r="L20" s="12" t="s">
        <v>521</v>
      </c>
      <c r="M20" s="12" t="s">
        <v>522</v>
      </c>
      <c r="N20" s="12"/>
      <c r="O20" s="12" t="s">
        <v>503</v>
      </c>
      <c r="P20" s="12"/>
      <c r="Q20" s="12" t="s">
        <v>505</v>
      </c>
      <c r="R20" s="12" t="s">
        <v>506</v>
      </c>
      <c r="S20" s="12" t="s">
        <v>507</v>
      </c>
      <c r="T20" s="12" t="s">
        <v>508</v>
      </c>
      <c r="U20" s="12" t="s">
        <v>509</v>
      </c>
      <c r="V20" s="12" t="s">
        <v>510</v>
      </c>
      <c r="W20" s="12" t="s">
        <v>511</v>
      </c>
      <c r="X20" s="12" t="s">
        <v>512</v>
      </c>
      <c r="Y20" s="12" t="s">
        <v>513</v>
      </c>
      <c r="Z20" s="12" t="s">
        <v>536</v>
      </c>
      <c r="AA20" s="12" t="s">
        <v>34</v>
      </c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2" t="s">
        <v>98</v>
      </c>
      <c r="AQ20" s="14" t="s">
        <v>100</v>
      </c>
      <c r="AR20" s="15"/>
      <c r="AS20" s="15"/>
    </row>
    <row r="21" spans="1:45" ht="12.75" hidden="1">
      <c r="A21" s="12" t="s">
        <v>132</v>
      </c>
      <c r="B21" s="12" t="s">
        <v>534</v>
      </c>
      <c r="C21" s="12" t="s">
        <v>535</v>
      </c>
      <c r="D21" s="12"/>
      <c r="E21" s="12" t="s">
        <v>33</v>
      </c>
      <c r="F21" s="12"/>
      <c r="G21" s="12" t="s">
        <v>136</v>
      </c>
      <c r="H21" s="15"/>
      <c r="I21" s="12" t="str">
        <f>VLOOKUP(A21,'Room allocations for Jene'!$B$3:$H$75,7,FALSE)</f>
        <v>8C</v>
      </c>
      <c r="J21" s="12" t="s">
        <v>519</v>
      </c>
      <c r="K21" s="12" t="s">
        <v>520</v>
      </c>
      <c r="L21" s="12" t="s">
        <v>521</v>
      </c>
      <c r="M21" s="12" t="s">
        <v>522</v>
      </c>
      <c r="N21" s="12"/>
      <c r="O21" s="12" t="s">
        <v>503</v>
      </c>
      <c r="P21" s="12"/>
      <c r="Q21" s="12" t="s">
        <v>505</v>
      </c>
      <c r="R21" s="12" t="s">
        <v>506</v>
      </c>
      <c r="S21" s="12" t="s">
        <v>507</v>
      </c>
      <c r="T21" s="12" t="s">
        <v>508</v>
      </c>
      <c r="U21" s="12" t="s">
        <v>509</v>
      </c>
      <c r="V21" s="12" t="s">
        <v>510</v>
      </c>
      <c r="W21" s="12" t="s">
        <v>511</v>
      </c>
      <c r="X21" s="12" t="s">
        <v>512</v>
      </c>
      <c r="Y21" s="12" t="s">
        <v>513</v>
      </c>
      <c r="Z21" s="12"/>
      <c r="AA21" s="12" t="s">
        <v>34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1:45" ht="12.75" hidden="1">
      <c r="A22" s="12" t="s">
        <v>136</v>
      </c>
      <c r="B22" s="12" t="s">
        <v>534</v>
      </c>
      <c r="C22" s="12" t="s">
        <v>535</v>
      </c>
      <c r="D22" s="12"/>
      <c r="E22" s="12" t="s">
        <v>33</v>
      </c>
      <c r="F22" s="12"/>
      <c r="G22" s="12" t="s">
        <v>132</v>
      </c>
      <c r="H22" s="15"/>
      <c r="I22" s="12" t="str">
        <f>VLOOKUP(A22,'Room allocations for Jene'!$B$3:$H$75,7,FALSE)</f>
        <v>8C</v>
      </c>
      <c r="J22" s="12" t="s">
        <v>519</v>
      </c>
      <c r="K22" s="12" t="s">
        <v>520</v>
      </c>
      <c r="L22" s="12" t="s">
        <v>521</v>
      </c>
      <c r="M22" s="12" t="s">
        <v>522</v>
      </c>
      <c r="N22" s="12"/>
      <c r="O22" s="12" t="s">
        <v>503</v>
      </c>
      <c r="P22" s="12"/>
      <c r="Q22" s="12" t="s">
        <v>505</v>
      </c>
      <c r="R22" s="12" t="s">
        <v>506</v>
      </c>
      <c r="S22" s="12" t="s">
        <v>507</v>
      </c>
      <c r="T22" s="12" t="s">
        <v>508</v>
      </c>
      <c r="U22" s="12" t="s">
        <v>509</v>
      </c>
      <c r="V22" s="12" t="s">
        <v>510</v>
      </c>
      <c r="W22" s="12" t="s">
        <v>511</v>
      </c>
      <c r="X22" s="12" t="s">
        <v>512</v>
      </c>
      <c r="Y22" s="12" t="s">
        <v>513</v>
      </c>
      <c r="Z22" s="12"/>
      <c r="AA22" s="12" t="s">
        <v>34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1:45" ht="12.75" hidden="1">
      <c r="A23" s="12" t="s">
        <v>247</v>
      </c>
      <c r="B23" s="12" t="s">
        <v>248</v>
      </c>
      <c r="C23" s="12" t="s">
        <v>141</v>
      </c>
      <c r="D23" s="12"/>
      <c r="E23" s="12" t="s">
        <v>33</v>
      </c>
      <c r="F23" s="12" t="s">
        <v>480</v>
      </c>
      <c r="G23" s="12" t="s">
        <v>518</v>
      </c>
      <c r="H23" s="15"/>
      <c r="I23" s="12" t="str">
        <f>VLOOKUP(A23,'Room allocations for Jene'!$B$3:$H$75,7,FALSE)</f>
        <v>7C</v>
      </c>
      <c r="J23" s="12" t="s">
        <v>519</v>
      </c>
      <c r="K23" s="12" t="s">
        <v>520</v>
      </c>
      <c r="L23" s="12" t="s">
        <v>521</v>
      </c>
      <c r="M23" s="12" t="s">
        <v>522</v>
      </c>
      <c r="N23" s="12" t="s">
        <v>502</v>
      </c>
      <c r="O23" s="12" t="s">
        <v>503</v>
      </c>
      <c r="P23" s="12" t="s">
        <v>504</v>
      </c>
      <c r="Q23" s="12" t="s">
        <v>505</v>
      </c>
      <c r="R23" s="12" t="s">
        <v>506</v>
      </c>
      <c r="S23" s="12" t="s">
        <v>507</v>
      </c>
      <c r="T23" s="12" t="s">
        <v>508</v>
      </c>
      <c r="U23" s="12" t="s">
        <v>509</v>
      </c>
      <c r="V23" s="12" t="s">
        <v>510</v>
      </c>
      <c r="W23" s="12" t="s">
        <v>511</v>
      </c>
      <c r="X23" s="12" t="s">
        <v>512</v>
      </c>
      <c r="Y23" s="12" t="s">
        <v>513</v>
      </c>
      <c r="Z23" s="12"/>
      <c r="AA23" s="12" t="s">
        <v>114</v>
      </c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1:45" ht="12.75">
      <c r="A24" s="23" t="s">
        <v>140</v>
      </c>
      <c r="B24" s="12" t="s">
        <v>248</v>
      </c>
      <c r="C24" s="23" t="s">
        <v>141</v>
      </c>
      <c r="D24" s="23"/>
      <c r="E24" s="23"/>
      <c r="F24" s="12"/>
      <c r="G24" s="12" t="s">
        <v>518</v>
      </c>
      <c r="H24" s="24"/>
      <c r="I24" s="23"/>
      <c r="J24" s="23"/>
      <c r="K24" s="23"/>
      <c r="L24" s="23"/>
      <c r="M24" s="23"/>
      <c r="N24" s="23"/>
      <c r="O24" s="23"/>
      <c r="P24" s="23"/>
      <c r="Q24" s="25" t="s">
        <v>505</v>
      </c>
      <c r="R24" s="23"/>
      <c r="S24" s="25" t="s">
        <v>507</v>
      </c>
      <c r="T24" s="25" t="s">
        <v>508</v>
      </c>
      <c r="U24" s="23"/>
      <c r="V24" s="25" t="s">
        <v>510</v>
      </c>
      <c r="W24" s="25" t="s">
        <v>511</v>
      </c>
      <c r="X24" s="23"/>
      <c r="Y24" s="25" t="s">
        <v>513</v>
      </c>
      <c r="Z24" s="23"/>
      <c r="AA24" s="23"/>
      <c r="AB24" s="24" t="s">
        <v>147</v>
      </c>
      <c r="AC24" s="24"/>
      <c r="AD24" s="23"/>
      <c r="AE24" s="23"/>
      <c r="AF24" s="23"/>
      <c r="AG24" s="24"/>
      <c r="AH24" s="23"/>
      <c r="AI24" s="24"/>
      <c r="AJ24" s="24"/>
      <c r="AK24" s="24"/>
      <c r="AL24" s="24"/>
      <c r="AM24" s="24"/>
      <c r="AN24" s="24"/>
      <c r="AO24" s="24"/>
      <c r="AP24" s="24"/>
      <c r="AQ24" s="26"/>
      <c r="AR24" s="15"/>
      <c r="AS24" s="15"/>
    </row>
    <row r="25" spans="1:45" ht="12.75">
      <c r="A25" s="12" t="s">
        <v>216</v>
      </c>
      <c r="B25" s="12" t="s">
        <v>248</v>
      </c>
      <c r="C25" s="12" t="s">
        <v>141</v>
      </c>
      <c r="D25" s="12"/>
      <c r="E25" s="12"/>
      <c r="F25" s="12"/>
      <c r="G25" s="12" t="s">
        <v>518</v>
      </c>
      <c r="H25" s="15"/>
      <c r="I25" s="15"/>
      <c r="J25" s="15"/>
      <c r="K25" s="15"/>
      <c r="L25" s="15"/>
      <c r="M25" s="15"/>
      <c r="N25" s="15"/>
      <c r="O25" s="15"/>
      <c r="P25" s="15"/>
      <c r="Q25" s="25" t="s">
        <v>505</v>
      </c>
      <c r="R25" s="23"/>
      <c r="S25" s="25" t="s">
        <v>507</v>
      </c>
      <c r="T25" s="25" t="s">
        <v>508</v>
      </c>
      <c r="U25" s="23"/>
      <c r="V25" s="25" t="s">
        <v>510</v>
      </c>
      <c r="W25" s="25" t="s">
        <v>511</v>
      </c>
      <c r="X25" s="23"/>
      <c r="Y25" s="25" t="s">
        <v>513</v>
      </c>
      <c r="Z25" s="15"/>
      <c r="AA25" s="15"/>
      <c r="AB25" s="12" t="s">
        <v>147</v>
      </c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5" ht="12.75">
      <c r="A26" s="12" t="s">
        <v>269</v>
      </c>
      <c r="B26" s="12" t="s">
        <v>248</v>
      </c>
      <c r="C26" s="12" t="s">
        <v>141</v>
      </c>
      <c r="D26" s="12"/>
      <c r="E26" s="12"/>
      <c r="F26" s="12"/>
      <c r="G26" s="12" t="s">
        <v>518</v>
      </c>
      <c r="H26" s="15"/>
      <c r="I26" s="15"/>
      <c r="J26" s="15"/>
      <c r="K26" s="15"/>
      <c r="L26" s="15"/>
      <c r="M26" s="15"/>
      <c r="N26" s="15"/>
      <c r="O26" s="15"/>
      <c r="P26" s="15"/>
      <c r="Q26" s="25" t="s">
        <v>505</v>
      </c>
      <c r="R26" s="23"/>
      <c r="S26" s="25" t="s">
        <v>507</v>
      </c>
      <c r="T26" s="25" t="s">
        <v>508</v>
      </c>
      <c r="U26" s="23"/>
      <c r="V26" s="25" t="s">
        <v>510</v>
      </c>
      <c r="W26" s="25" t="s">
        <v>511</v>
      </c>
      <c r="X26" s="23"/>
      <c r="Y26" s="25" t="s">
        <v>513</v>
      </c>
      <c r="Z26" s="15"/>
      <c r="AA26" s="15"/>
      <c r="AB26" s="12" t="s">
        <v>147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5" ht="12.75">
      <c r="A27" s="12" t="s">
        <v>252</v>
      </c>
      <c r="B27" s="12" t="s">
        <v>248</v>
      </c>
      <c r="C27" s="12" t="s">
        <v>141</v>
      </c>
      <c r="D27" s="12"/>
      <c r="E27" s="12"/>
      <c r="F27" s="12"/>
      <c r="G27" s="12" t="s">
        <v>518</v>
      </c>
      <c r="H27" s="15"/>
      <c r="I27" s="15"/>
      <c r="J27" s="15"/>
      <c r="K27" s="15"/>
      <c r="L27" s="15"/>
      <c r="M27" s="15"/>
      <c r="N27" s="15"/>
      <c r="O27" s="15"/>
      <c r="P27" s="12" t="s">
        <v>504</v>
      </c>
      <c r="Q27" s="15"/>
      <c r="R27" s="15"/>
      <c r="S27" s="12" t="s">
        <v>507</v>
      </c>
      <c r="T27" s="15"/>
      <c r="U27" s="15"/>
      <c r="V27" s="12" t="s">
        <v>510</v>
      </c>
      <c r="W27" s="15"/>
      <c r="X27" s="15"/>
      <c r="Y27" s="12" t="s">
        <v>513</v>
      </c>
      <c r="Z27" s="15"/>
      <c r="AA27" s="15"/>
      <c r="AB27" s="12" t="s">
        <v>51</v>
      </c>
      <c r="AC27" s="15"/>
      <c r="AD27" s="15"/>
      <c r="AE27" s="15"/>
      <c r="AF27" s="15"/>
      <c r="AG27" s="15"/>
      <c r="AH27" s="15"/>
      <c r="AI27" s="15"/>
      <c r="AJ27" s="12" t="s">
        <v>255</v>
      </c>
      <c r="AK27" s="12" t="s">
        <v>256</v>
      </c>
      <c r="AL27" s="12" t="s">
        <v>256</v>
      </c>
      <c r="AM27" s="12" t="s">
        <v>256</v>
      </c>
      <c r="AN27" s="12" t="s">
        <v>256</v>
      </c>
      <c r="AO27" s="21">
        <v>180</v>
      </c>
      <c r="AP27" s="15"/>
      <c r="AQ27" s="15"/>
      <c r="AR27" s="15"/>
      <c r="AS27" s="15"/>
    </row>
    <row r="28" spans="1:45" ht="12.75">
      <c r="A28" s="12" t="s">
        <v>275</v>
      </c>
      <c r="B28" s="12" t="s">
        <v>248</v>
      </c>
      <c r="C28" s="12" t="s">
        <v>141</v>
      </c>
      <c r="D28" s="15"/>
      <c r="E28" s="12"/>
      <c r="F28" s="12"/>
      <c r="G28" s="12" t="s">
        <v>518</v>
      </c>
      <c r="H28" s="15"/>
      <c r="I28" s="15"/>
      <c r="J28" s="15"/>
      <c r="K28" s="15"/>
      <c r="L28" s="15"/>
      <c r="M28" s="15"/>
      <c r="N28" s="15"/>
      <c r="O28" s="15"/>
      <c r="P28" s="15"/>
      <c r="Q28" s="12" t="s">
        <v>505</v>
      </c>
      <c r="R28" s="15"/>
      <c r="S28" s="15"/>
      <c r="T28" s="12" t="s">
        <v>508</v>
      </c>
      <c r="U28" s="15"/>
      <c r="V28" s="12" t="s">
        <v>510</v>
      </c>
      <c r="W28" s="12" t="s">
        <v>511</v>
      </c>
      <c r="X28" s="15"/>
      <c r="Y28" s="12" t="s">
        <v>513</v>
      </c>
      <c r="Z28" s="15"/>
      <c r="AA28" s="15"/>
      <c r="AB28" s="12" t="s">
        <v>51</v>
      </c>
      <c r="AC28" s="15"/>
      <c r="AD28" s="15"/>
      <c r="AE28" s="15"/>
      <c r="AF28" s="15"/>
      <c r="AG28" s="15"/>
      <c r="AH28" s="15"/>
      <c r="AI28" s="15"/>
      <c r="AJ28" s="15"/>
      <c r="AK28" s="12" t="s">
        <v>52</v>
      </c>
      <c r="AL28" s="12" t="s">
        <v>52</v>
      </c>
      <c r="AM28" s="12" t="s">
        <v>81</v>
      </c>
      <c r="AN28" s="12" t="s">
        <v>256</v>
      </c>
      <c r="AO28" s="27">
        <v>132</v>
      </c>
      <c r="AP28" s="15"/>
      <c r="AQ28" s="12" t="s">
        <v>279</v>
      </c>
      <c r="AR28" s="15"/>
      <c r="AS28" s="15"/>
    </row>
    <row r="29" spans="1:45" ht="12.75">
      <c r="A29" s="12" t="s">
        <v>336</v>
      </c>
      <c r="B29" s="12" t="s">
        <v>248</v>
      </c>
      <c r="C29" s="12" t="s">
        <v>141</v>
      </c>
      <c r="D29" s="12"/>
      <c r="E29" s="12"/>
      <c r="F29" s="12"/>
      <c r="G29" s="12" t="s">
        <v>518</v>
      </c>
      <c r="H29" s="15"/>
      <c r="I29" s="15"/>
      <c r="J29" s="15"/>
      <c r="K29" s="15"/>
      <c r="L29" s="15"/>
      <c r="M29" s="15"/>
      <c r="N29" s="15"/>
      <c r="O29" s="15"/>
      <c r="P29" s="12" t="s">
        <v>504</v>
      </c>
      <c r="Q29" s="12" t="s">
        <v>505</v>
      </c>
      <c r="R29" s="12"/>
      <c r="S29" s="12" t="s">
        <v>507</v>
      </c>
      <c r="T29" s="12"/>
      <c r="U29" s="12"/>
      <c r="V29" s="12" t="s">
        <v>510</v>
      </c>
      <c r="W29" s="12" t="s">
        <v>511</v>
      </c>
      <c r="X29" s="12"/>
      <c r="Y29" s="12" t="s">
        <v>513</v>
      </c>
      <c r="Z29" s="15"/>
      <c r="AA29" s="15"/>
      <c r="AB29" s="12" t="s">
        <v>51</v>
      </c>
      <c r="AC29" s="15"/>
      <c r="AD29" s="15"/>
      <c r="AE29" s="15"/>
      <c r="AF29" s="15"/>
      <c r="AG29" s="15"/>
      <c r="AH29" s="15"/>
      <c r="AI29" s="15"/>
      <c r="AJ29" s="15"/>
      <c r="AK29" s="12" t="s">
        <v>239</v>
      </c>
      <c r="AL29" s="12" t="s">
        <v>256</v>
      </c>
      <c r="AM29" s="12" t="s">
        <v>81</v>
      </c>
      <c r="AN29" s="12" t="s">
        <v>256</v>
      </c>
      <c r="AO29" s="27">
        <v>192</v>
      </c>
      <c r="AP29" s="15"/>
      <c r="AQ29" s="15"/>
      <c r="AR29" s="15"/>
      <c r="AS29" s="15"/>
    </row>
    <row r="30" spans="1:45" ht="12.75">
      <c r="A30" s="1" t="s">
        <v>432</v>
      </c>
      <c r="B30" s="12" t="s">
        <v>248</v>
      </c>
      <c r="C30" s="12" t="s">
        <v>141</v>
      </c>
      <c r="D30" s="12"/>
      <c r="E30" s="12"/>
      <c r="F30" s="12"/>
      <c r="G30" s="12" t="s">
        <v>518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 t="s">
        <v>507</v>
      </c>
      <c r="T30" s="12" t="s">
        <v>508</v>
      </c>
      <c r="U30" s="12"/>
      <c r="V30" s="12" t="s">
        <v>510</v>
      </c>
      <c r="W30" s="12"/>
      <c r="X30" s="12"/>
      <c r="Y30" s="12"/>
      <c r="Z30" s="12"/>
      <c r="AA30" s="12"/>
      <c r="AB30" s="15"/>
      <c r="AC30" s="15"/>
      <c r="AD30" s="15"/>
      <c r="AE30" s="15"/>
      <c r="AF30" s="15"/>
      <c r="AG30" s="15"/>
      <c r="AH30" s="15"/>
      <c r="AI30" s="12"/>
      <c r="AJ30" s="15"/>
      <c r="AK30" s="15"/>
      <c r="AL30" s="15"/>
      <c r="AM30" s="15"/>
      <c r="AN30" s="15"/>
      <c r="AO30" s="15"/>
      <c r="AP30" s="12"/>
      <c r="AQ30" s="14"/>
      <c r="AR30" s="15"/>
      <c r="AS30" s="15"/>
    </row>
    <row r="31" spans="1:45" ht="12.75">
      <c r="A31" s="12" t="s">
        <v>537</v>
      </c>
      <c r="B31" s="12" t="s">
        <v>248</v>
      </c>
      <c r="C31" s="12" t="s">
        <v>141</v>
      </c>
      <c r="D31" s="12"/>
      <c r="E31" s="12"/>
      <c r="F31" s="12"/>
      <c r="G31" s="12" t="s">
        <v>518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 t="s">
        <v>507</v>
      </c>
      <c r="T31" s="12" t="s">
        <v>508</v>
      </c>
      <c r="U31" s="12"/>
      <c r="V31" s="12" t="s">
        <v>510</v>
      </c>
      <c r="W31" s="12"/>
      <c r="X31" s="12"/>
      <c r="Y31" s="12"/>
      <c r="Z31" s="12"/>
      <c r="AA31" s="12"/>
      <c r="AB31" s="15"/>
      <c r="AC31" s="15"/>
      <c r="AD31" s="15"/>
      <c r="AE31" s="15"/>
      <c r="AF31" s="15"/>
      <c r="AG31" s="15"/>
      <c r="AH31" s="15"/>
      <c r="AI31" s="12"/>
      <c r="AJ31" s="15"/>
      <c r="AK31" s="15"/>
      <c r="AL31" s="15"/>
      <c r="AM31" s="15"/>
      <c r="AN31" s="15"/>
      <c r="AO31" s="15"/>
      <c r="AP31" s="12"/>
      <c r="AQ31" s="14"/>
      <c r="AR31" s="15"/>
      <c r="AS31" s="15"/>
    </row>
    <row r="32" spans="1:45" ht="12.75">
      <c r="A32" s="12" t="s">
        <v>538</v>
      </c>
      <c r="B32" s="12" t="s">
        <v>248</v>
      </c>
      <c r="C32" s="12" t="s">
        <v>141</v>
      </c>
      <c r="D32" s="12"/>
      <c r="E32" s="12"/>
      <c r="F32" s="12"/>
      <c r="G32" s="12" t="s">
        <v>518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 t="s">
        <v>507</v>
      </c>
      <c r="T32" s="12" t="s">
        <v>508</v>
      </c>
      <c r="U32" s="12"/>
      <c r="V32" s="12" t="s">
        <v>510</v>
      </c>
      <c r="W32" s="12"/>
      <c r="X32" s="12"/>
      <c r="Y32" s="12"/>
      <c r="Z32" s="12"/>
      <c r="AA32" s="12"/>
      <c r="AB32" s="15"/>
      <c r="AC32" s="15"/>
      <c r="AD32" s="15"/>
      <c r="AE32" s="15"/>
      <c r="AF32" s="15"/>
      <c r="AG32" s="15"/>
      <c r="AH32" s="15"/>
      <c r="AI32" s="12"/>
      <c r="AJ32" s="15"/>
      <c r="AK32" s="15"/>
      <c r="AL32" s="15"/>
      <c r="AM32" s="15"/>
      <c r="AN32" s="15"/>
      <c r="AO32" s="15"/>
      <c r="AP32" s="12"/>
      <c r="AQ32" s="14"/>
      <c r="AR32" s="15"/>
      <c r="AS32" s="15"/>
    </row>
    <row r="33" spans="1:45" ht="12.75">
      <c r="A33" s="12" t="s">
        <v>448</v>
      </c>
      <c r="B33" s="12" t="s">
        <v>248</v>
      </c>
      <c r="C33" s="12" t="s">
        <v>141</v>
      </c>
      <c r="D33" s="12"/>
      <c r="E33" s="12"/>
      <c r="F33" s="12"/>
      <c r="G33" s="12" t="s">
        <v>518</v>
      </c>
      <c r="H33" s="12"/>
      <c r="I33" s="12"/>
      <c r="J33" s="12"/>
      <c r="K33" s="12"/>
      <c r="L33" s="12"/>
      <c r="M33" s="12"/>
      <c r="N33" s="12" t="s">
        <v>502</v>
      </c>
      <c r="O33" s="12"/>
      <c r="P33" s="12" t="s">
        <v>504</v>
      </c>
      <c r="Q33" s="12" t="s">
        <v>505</v>
      </c>
      <c r="R33" s="12"/>
      <c r="S33" s="12" t="s">
        <v>507</v>
      </c>
      <c r="T33" s="12" t="s">
        <v>508</v>
      </c>
      <c r="U33" s="12"/>
      <c r="V33" s="12" t="s">
        <v>510</v>
      </c>
      <c r="W33" s="12" t="s">
        <v>511</v>
      </c>
      <c r="X33" s="12"/>
      <c r="Y33" s="12" t="s">
        <v>513</v>
      </c>
      <c r="Z33" s="12"/>
      <c r="AA33" s="12"/>
      <c r="AB33" s="15"/>
      <c r="AC33" s="15"/>
      <c r="AD33" s="15"/>
      <c r="AE33" s="15"/>
      <c r="AF33" s="15"/>
      <c r="AG33" s="15"/>
      <c r="AH33" s="15"/>
      <c r="AI33" s="12"/>
      <c r="AJ33" s="15"/>
      <c r="AK33" s="15"/>
      <c r="AL33" s="15"/>
      <c r="AM33" s="15"/>
      <c r="AN33" s="15"/>
      <c r="AO33" s="15"/>
      <c r="AP33" s="12"/>
      <c r="AQ33" s="14"/>
      <c r="AR33" s="15"/>
      <c r="AS33" s="15"/>
    </row>
    <row r="34" spans="1:45" ht="12.75">
      <c r="A34" s="1" t="s">
        <v>454</v>
      </c>
      <c r="B34" s="12" t="s">
        <v>248</v>
      </c>
      <c r="C34" s="12" t="s">
        <v>141</v>
      </c>
      <c r="G34" s="1" t="s">
        <v>518</v>
      </c>
      <c r="Q34" s="1" t="s">
        <v>505</v>
      </c>
      <c r="S34" s="1" t="s">
        <v>507</v>
      </c>
      <c r="T34" s="1" t="s">
        <v>508</v>
      </c>
      <c r="Y34" s="1" t="s">
        <v>513</v>
      </c>
      <c r="Z34" s="1" t="s">
        <v>527</v>
      </c>
    </row>
    <row r="35" spans="1:45" ht="12.75" hidden="1">
      <c r="A35" s="12" t="s">
        <v>539</v>
      </c>
      <c r="B35" s="12" t="s">
        <v>352</v>
      </c>
      <c r="C35" s="12" t="s">
        <v>540</v>
      </c>
      <c r="D35" s="12"/>
      <c r="E35" s="12" t="s">
        <v>33</v>
      </c>
      <c r="F35" s="12"/>
      <c r="G35" s="12" t="s">
        <v>541</v>
      </c>
      <c r="H35" s="15"/>
      <c r="I35" s="12" t="str">
        <f>VLOOKUP(A35,'Room allocations for Jene'!$B$3:$H$75,7,FALSE)</f>
        <v>6C</v>
      </c>
      <c r="J35" s="12"/>
      <c r="K35" s="12" t="s">
        <v>520</v>
      </c>
      <c r="L35" s="12" t="s">
        <v>521</v>
      </c>
      <c r="M35" s="12" t="s">
        <v>522</v>
      </c>
      <c r="N35" s="12"/>
      <c r="O35" s="12"/>
      <c r="P35" s="12"/>
      <c r="Q35" s="12" t="s">
        <v>505</v>
      </c>
      <c r="R35" s="12" t="s">
        <v>506</v>
      </c>
      <c r="S35" s="12" t="s">
        <v>507</v>
      </c>
      <c r="T35" s="12" t="s">
        <v>508</v>
      </c>
      <c r="U35" s="12" t="s">
        <v>509</v>
      </c>
      <c r="V35" s="12" t="s">
        <v>510</v>
      </c>
      <c r="W35" s="12" t="s">
        <v>511</v>
      </c>
      <c r="X35" s="12" t="s">
        <v>512</v>
      </c>
      <c r="Y35" s="12" t="s">
        <v>513</v>
      </c>
      <c r="Z35" s="12"/>
      <c r="AA35" s="12" t="s">
        <v>34</v>
      </c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4" t="s">
        <v>108</v>
      </c>
      <c r="AR35" s="15"/>
      <c r="AS35" s="15"/>
    </row>
    <row r="36" spans="1:45" ht="12.75" hidden="1">
      <c r="A36" s="12" t="s">
        <v>541</v>
      </c>
      <c r="B36" s="12" t="s">
        <v>352</v>
      </c>
      <c r="C36" s="12" t="s">
        <v>540</v>
      </c>
      <c r="D36" s="12"/>
      <c r="E36" s="12" t="s">
        <v>33</v>
      </c>
      <c r="F36" s="12"/>
      <c r="G36" s="12" t="s">
        <v>539</v>
      </c>
      <c r="H36" s="15"/>
      <c r="I36" s="12" t="str">
        <f>VLOOKUP(A36,'Room allocations for Jene'!$B$3:$H$75,7,FALSE)</f>
        <v>6C</v>
      </c>
      <c r="J36" s="12"/>
      <c r="K36" s="12" t="s">
        <v>520</v>
      </c>
      <c r="L36" s="12" t="s">
        <v>521</v>
      </c>
      <c r="M36" s="12" t="s">
        <v>522</v>
      </c>
      <c r="N36" s="12"/>
      <c r="O36" s="12"/>
      <c r="P36" s="12"/>
      <c r="Q36" s="12" t="s">
        <v>505</v>
      </c>
      <c r="R36" s="12" t="s">
        <v>506</v>
      </c>
      <c r="S36" s="12" t="s">
        <v>507</v>
      </c>
      <c r="T36" s="12" t="s">
        <v>508</v>
      </c>
      <c r="U36" s="12" t="s">
        <v>509</v>
      </c>
      <c r="V36" s="12" t="s">
        <v>510</v>
      </c>
      <c r="W36" s="12" t="s">
        <v>511</v>
      </c>
      <c r="X36" s="12" t="s">
        <v>512</v>
      </c>
      <c r="Y36" s="12" t="s">
        <v>513</v>
      </c>
      <c r="Z36" s="12"/>
      <c r="AA36" s="12" t="s">
        <v>34</v>
      </c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4" t="s">
        <v>58</v>
      </c>
      <c r="AR36" s="15"/>
      <c r="AS36" s="15"/>
    </row>
    <row r="37" spans="1:45" ht="12.75" hidden="1">
      <c r="A37" s="12" t="s">
        <v>37</v>
      </c>
      <c r="B37" s="12" t="s">
        <v>534</v>
      </c>
      <c r="C37" s="12" t="s">
        <v>542</v>
      </c>
      <c r="D37" s="12"/>
      <c r="E37" s="12" t="s">
        <v>33</v>
      </c>
      <c r="F37" s="12"/>
      <c r="G37" s="12" t="s">
        <v>43</v>
      </c>
      <c r="H37" s="15"/>
      <c r="I37" s="12" t="str">
        <f>VLOOKUP(A37,'Room allocations for Jene'!$B$3:$H$75,7,FALSE)</f>
        <v>7F</v>
      </c>
      <c r="J37" s="12" t="s">
        <v>519</v>
      </c>
      <c r="K37" s="12" t="s">
        <v>520</v>
      </c>
      <c r="L37" s="12" t="s">
        <v>521</v>
      </c>
      <c r="M37" s="12" t="s">
        <v>522</v>
      </c>
      <c r="N37" s="12" t="s">
        <v>502</v>
      </c>
      <c r="O37" s="12" t="s">
        <v>503</v>
      </c>
      <c r="P37" s="12" t="s">
        <v>504</v>
      </c>
      <c r="Q37" s="12" t="s">
        <v>505</v>
      </c>
      <c r="R37" s="12" t="s">
        <v>506</v>
      </c>
      <c r="S37" s="12" t="s">
        <v>507</v>
      </c>
      <c r="T37" s="12" t="s">
        <v>508</v>
      </c>
      <c r="U37" s="12" t="s">
        <v>509</v>
      </c>
      <c r="V37" s="12" t="s">
        <v>510</v>
      </c>
      <c r="W37" s="12" t="s">
        <v>511</v>
      </c>
      <c r="X37" s="12" t="s">
        <v>512</v>
      </c>
      <c r="Y37" s="12" t="s">
        <v>513</v>
      </c>
      <c r="Z37" s="12"/>
      <c r="AA37" s="12" t="s">
        <v>42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4"/>
      <c r="AR37" s="15"/>
      <c r="AS37" s="15"/>
    </row>
    <row r="38" spans="1:45" ht="12.75" hidden="1">
      <c r="A38" s="12" t="s">
        <v>43</v>
      </c>
      <c r="B38" s="12" t="s">
        <v>534</v>
      </c>
      <c r="C38" s="12" t="s">
        <v>542</v>
      </c>
      <c r="D38" s="12"/>
      <c r="E38" s="12" t="s">
        <v>33</v>
      </c>
      <c r="F38" s="12"/>
      <c r="G38" s="12" t="s">
        <v>37</v>
      </c>
      <c r="H38" s="15"/>
      <c r="I38" s="12" t="str">
        <f>VLOOKUP(A38,'Room allocations for Jene'!$B$3:$H$75,7,FALSE)</f>
        <v>7F</v>
      </c>
      <c r="J38" s="12" t="s">
        <v>519</v>
      </c>
      <c r="K38" s="12" t="s">
        <v>520</v>
      </c>
      <c r="L38" s="12" t="s">
        <v>521</v>
      </c>
      <c r="M38" s="12" t="s">
        <v>522</v>
      </c>
      <c r="N38" s="12" t="s">
        <v>502</v>
      </c>
      <c r="O38" s="12" t="s">
        <v>503</v>
      </c>
      <c r="P38" s="12" t="s">
        <v>504</v>
      </c>
      <c r="Q38" s="12" t="s">
        <v>505</v>
      </c>
      <c r="R38" s="12" t="s">
        <v>506</v>
      </c>
      <c r="S38" s="12" t="s">
        <v>507</v>
      </c>
      <c r="T38" s="12" t="s">
        <v>508</v>
      </c>
      <c r="U38" s="12" t="s">
        <v>509</v>
      </c>
      <c r="V38" s="12" t="s">
        <v>510</v>
      </c>
      <c r="W38" s="12" t="s">
        <v>511</v>
      </c>
      <c r="X38" s="12" t="s">
        <v>512</v>
      </c>
      <c r="Y38" s="12" t="s">
        <v>513</v>
      </c>
      <c r="Z38" s="12"/>
      <c r="AA38" s="12" t="s">
        <v>42</v>
      </c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4"/>
      <c r="AR38" s="15"/>
      <c r="AS38" s="15"/>
    </row>
    <row r="39" spans="1:45" ht="12.75" hidden="1">
      <c r="A39" s="12" t="s">
        <v>257</v>
      </c>
      <c r="B39" s="12" t="s">
        <v>534</v>
      </c>
      <c r="C39" s="12" t="s">
        <v>542</v>
      </c>
      <c r="D39" s="12" t="s">
        <v>517</v>
      </c>
      <c r="E39" s="12" t="s">
        <v>33</v>
      </c>
      <c r="F39" s="15"/>
      <c r="G39" s="13" t="s">
        <v>94</v>
      </c>
      <c r="H39" s="15"/>
      <c r="I39" s="12" t="str">
        <f>VLOOKUP(A39,'Room allocations for Jene'!$B$3:$H$75,7,FALSE)</f>
        <v>7E</v>
      </c>
      <c r="J39" s="12" t="s">
        <v>519</v>
      </c>
      <c r="K39" s="12" t="s">
        <v>520</v>
      </c>
      <c r="L39" s="12" t="s">
        <v>521</v>
      </c>
      <c r="M39" s="12" t="s">
        <v>522</v>
      </c>
      <c r="N39" s="12" t="s">
        <v>502</v>
      </c>
      <c r="O39" s="12" t="s">
        <v>503</v>
      </c>
      <c r="P39" s="12" t="s">
        <v>504</v>
      </c>
      <c r="Q39" s="12" t="s">
        <v>505</v>
      </c>
      <c r="R39" s="12" t="s">
        <v>506</v>
      </c>
      <c r="S39" s="12" t="s">
        <v>507</v>
      </c>
      <c r="T39" s="12" t="s">
        <v>508</v>
      </c>
      <c r="U39" s="12" t="s">
        <v>509</v>
      </c>
      <c r="V39" s="12" t="s">
        <v>510</v>
      </c>
      <c r="W39" s="12" t="s">
        <v>511</v>
      </c>
      <c r="X39" s="12" t="s">
        <v>512</v>
      </c>
      <c r="Y39" s="12" t="s">
        <v>513</v>
      </c>
      <c r="Z39" s="12"/>
      <c r="AA39" s="12" t="s">
        <v>42</v>
      </c>
      <c r="AB39" s="15"/>
      <c r="AC39" s="15"/>
      <c r="AD39" s="15"/>
      <c r="AE39" s="15"/>
      <c r="AF39" s="15"/>
      <c r="AG39" s="15"/>
      <c r="AH39" s="15"/>
      <c r="AI39" s="12" t="s">
        <v>63</v>
      </c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1:45" ht="12.75" hidden="1">
      <c r="A40" s="12" t="s">
        <v>394</v>
      </c>
      <c r="B40" s="12" t="s">
        <v>534</v>
      </c>
      <c r="C40" s="12" t="s">
        <v>542</v>
      </c>
      <c r="D40" s="15"/>
      <c r="E40" s="12" t="s">
        <v>33</v>
      </c>
      <c r="F40" s="12"/>
      <c r="G40" s="13" t="s">
        <v>26</v>
      </c>
      <c r="H40" s="15"/>
      <c r="I40" s="12" t="str">
        <f>VLOOKUP(A40,'Room allocations for Jene'!$B$3:$H$75,7,FALSE)</f>
        <v>7D</v>
      </c>
      <c r="J40" s="12" t="s">
        <v>519</v>
      </c>
      <c r="K40" s="12" t="s">
        <v>520</v>
      </c>
      <c r="L40" s="12" t="s">
        <v>521</v>
      </c>
      <c r="M40" s="12" t="s">
        <v>522</v>
      </c>
      <c r="N40" s="12" t="s">
        <v>502</v>
      </c>
      <c r="O40" s="12" t="s">
        <v>503</v>
      </c>
      <c r="P40" s="12" t="s">
        <v>504</v>
      </c>
      <c r="Q40" s="12" t="s">
        <v>505</v>
      </c>
      <c r="R40" s="12" t="s">
        <v>506</v>
      </c>
      <c r="S40" s="12" t="s">
        <v>507</v>
      </c>
      <c r="T40" s="12" t="s">
        <v>508</v>
      </c>
      <c r="U40" s="12" t="s">
        <v>509</v>
      </c>
      <c r="V40" s="12" t="s">
        <v>510</v>
      </c>
      <c r="W40" s="12" t="s">
        <v>511</v>
      </c>
      <c r="X40" s="12" t="s">
        <v>512</v>
      </c>
      <c r="Y40" s="12" t="s">
        <v>513</v>
      </c>
      <c r="Z40" s="12"/>
      <c r="AA40" s="12" t="s">
        <v>42</v>
      </c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1:45" ht="12.75" hidden="1">
      <c r="A41" s="12" t="s">
        <v>158</v>
      </c>
      <c r="B41" s="12" t="s">
        <v>534</v>
      </c>
      <c r="C41" s="12" t="s">
        <v>542</v>
      </c>
      <c r="D41" s="12" t="s">
        <v>543</v>
      </c>
      <c r="E41" s="12" t="s">
        <v>33</v>
      </c>
      <c r="F41" s="12"/>
      <c r="G41" s="12" t="s">
        <v>165</v>
      </c>
      <c r="H41" s="15"/>
      <c r="I41" s="12" t="str">
        <f>VLOOKUP(A41,'Room allocations for Jene'!$B$3:$H$75,7,FALSE)</f>
        <v>5A</v>
      </c>
      <c r="J41" s="12"/>
      <c r="K41" s="12" t="s">
        <v>520</v>
      </c>
      <c r="L41" s="12" t="s">
        <v>521</v>
      </c>
      <c r="M41" s="12" t="s">
        <v>522</v>
      </c>
      <c r="N41" s="12"/>
      <c r="O41" s="12"/>
      <c r="P41" s="12"/>
      <c r="Q41" s="12" t="s">
        <v>505</v>
      </c>
      <c r="R41" s="12" t="s">
        <v>506</v>
      </c>
      <c r="S41" s="12" t="s">
        <v>507</v>
      </c>
      <c r="T41" s="12" t="s">
        <v>508</v>
      </c>
      <c r="U41" s="12" t="s">
        <v>509</v>
      </c>
      <c r="V41" s="12" t="s">
        <v>510</v>
      </c>
      <c r="W41" s="12" t="s">
        <v>511</v>
      </c>
      <c r="X41" s="12" t="s">
        <v>512</v>
      </c>
      <c r="Y41" s="12" t="s">
        <v>513</v>
      </c>
      <c r="Z41" s="12"/>
      <c r="AA41" s="12" t="s">
        <v>34</v>
      </c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1:45" ht="12.75" hidden="1">
      <c r="A42" s="12" t="s">
        <v>165</v>
      </c>
      <c r="B42" s="12" t="s">
        <v>534</v>
      </c>
      <c r="C42" s="12" t="s">
        <v>542</v>
      </c>
      <c r="D42" s="12" t="s">
        <v>544</v>
      </c>
      <c r="E42" s="12" t="s">
        <v>33</v>
      </c>
      <c r="F42" s="12"/>
      <c r="G42" s="12" t="s">
        <v>158</v>
      </c>
      <c r="H42" s="15"/>
      <c r="I42" s="12" t="str">
        <f>VLOOKUP(A42,'Room allocations for Jene'!$B$3:$H$75,7,FALSE)</f>
        <v>5A</v>
      </c>
      <c r="J42" s="12"/>
      <c r="K42" s="12" t="s">
        <v>520</v>
      </c>
      <c r="L42" s="12" t="s">
        <v>521</v>
      </c>
      <c r="M42" s="12" t="s">
        <v>522</v>
      </c>
      <c r="N42" s="12"/>
      <c r="O42" s="12"/>
      <c r="P42" s="12"/>
      <c r="Q42" s="12" t="s">
        <v>505</v>
      </c>
      <c r="R42" s="12" t="s">
        <v>506</v>
      </c>
      <c r="S42" s="12" t="s">
        <v>507</v>
      </c>
      <c r="T42" s="12" t="s">
        <v>508</v>
      </c>
      <c r="U42" s="12" t="s">
        <v>509</v>
      </c>
      <c r="V42" s="12" t="s">
        <v>510</v>
      </c>
      <c r="W42" s="12" t="s">
        <v>511</v>
      </c>
      <c r="X42" s="12" t="s">
        <v>512</v>
      </c>
      <c r="Y42" s="12" t="s">
        <v>513</v>
      </c>
      <c r="Z42" s="12"/>
      <c r="AA42" s="12" t="s">
        <v>34</v>
      </c>
      <c r="AB42" s="15"/>
      <c r="AC42" s="15"/>
      <c r="AD42" s="15"/>
      <c r="AE42" s="15"/>
      <c r="AF42" s="15"/>
      <c r="AG42" s="15"/>
      <c r="AH42" s="15"/>
      <c r="AI42" s="12" t="s">
        <v>169</v>
      </c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1:45" ht="12.75" hidden="1">
      <c r="A43" s="12" t="s">
        <v>184</v>
      </c>
      <c r="B43" s="12" t="s">
        <v>534</v>
      </c>
      <c r="C43" s="12" t="s">
        <v>542</v>
      </c>
      <c r="D43" s="12" t="s">
        <v>544</v>
      </c>
      <c r="E43" s="12" t="s">
        <v>33</v>
      </c>
      <c r="F43" s="12"/>
      <c r="G43" s="12" t="s">
        <v>319</v>
      </c>
      <c r="H43" s="15"/>
      <c r="I43" s="12" t="str">
        <f>VLOOKUP(A43,'Room allocations for Jene'!$B$3:$H$75,7,FALSE)</f>
        <v>8A</v>
      </c>
      <c r="J43" s="12"/>
      <c r="K43" s="12" t="s">
        <v>520</v>
      </c>
      <c r="L43" s="12" t="s">
        <v>521</v>
      </c>
      <c r="M43" s="12" t="s">
        <v>522</v>
      </c>
      <c r="N43" s="12"/>
      <c r="O43" s="12"/>
      <c r="P43" s="12"/>
      <c r="Q43" s="12" t="s">
        <v>505</v>
      </c>
      <c r="R43" s="12" t="s">
        <v>506</v>
      </c>
      <c r="S43" s="12" t="s">
        <v>507</v>
      </c>
      <c r="T43" s="12" t="s">
        <v>508</v>
      </c>
      <c r="U43" s="12" t="s">
        <v>509</v>
      </c>
      <c r="V43" s="12" t="s">
        <v>510</v>
      </c>
      <c r="W43" s="12" t="s">
        <v>511</v>
      </c>
      <c r="X43" s="12" t="s">
        <v>512</v>
      </c>
      <c r="Y43" s="12" t="s">
        <v>513</v>
      </c>
      <c r="Z43" s="12"/>
      <c r="AA43" s="12" t="s">
        <v>34</v>
      </c>
      <c r="AB43" s="15"/>
      <c r="AC43" s="15"/>
      <c r="AD43" s="15"/>
      <c r="AE43" s="15"/>
      <c r="AF43" s="15"/>
      <c r="AG43" s="15"/>
      <c r="AH43" s="15"/>
      <c r="AI43" s="12" t="s">
        <v>169</v>
      </c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1:45" ht="12.75" hidden="1">
      <c r="A44" s="12" t="s">
        <v>545</v>
      </c>
      <c r="B44" s="12" t="s">
        <v>534</v>
      </c>
      <c r="C44" s="12" t="s">
        <v>542</v>
      </c>
      <c r="D44" s="12"/>
      <c r="E44" s="12" t="s">
        <v>33</v>
      </c>
      <c r="F44" s="12"/>
      <c r="G44" s="12" t="s">
        <v>546</v>
      </c>
      <c r="H44" s="15"/>
      <c r="I44" s="12" t="str">
        <f>VLOOKUP(A44,'Room allocations for Jene'!$B$3:$H$75,7,FALSE)</f>
        <v>10G</v>
      </c>
      <c r="J44" s="12"/>
      <c r="K44" s="12" t="s">
        <v>520</v>
      </c>
      <c r="L44" s="12" t="s">
        <v>521</v>
      </c>
      <c r="M44" s="12" t="s">
        <v>522</v>
      </c>
      <c r="N44" s="12"/>
      <c r="O44" s="12"/>
      <c r="P44" s="12"/>
      <c r="Q44" s="12" t="s">
        <v>505</v>
      </c>
      <c r="R44" s="12" t="s">
        <v>506</v>
      </c>
      <c r="S44" s="12" t="s">
        <v>507</v>
      </c>
      <c r="T44" s="12" t="s">
        <v>508</v>
      </c>
      <c r="U44" s="12" t="s">
        <v>509</v>
      </c>
      <c r="V44" s="12" t="s">
        <v>510</v>
      </c>
      <c r="W44" s="12" t="s">
        <v>511</v>
      </c>
      <c r="X44" s="12" t="s">
        <v>512</v>
      </c>
      <c r="Y44" s="12" t="s">
        <v>513</v>
      </c>
      <c r="Z44" s="12"/>
      <c r="AA44" s="12" t="s">
        <v>34</v>
      </c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1:45" ht="12.75" hidden="1">
      <c r="A45" s="12" t="s">
        <v>546</v>
      </c>
      <c r="B45" s="12" t="s">
        <v>534</v>
      </c>
      <c r="C45" s="12" t="s">
        <v>542</v>
      </c>
      <c r="D45" s="12"/>
      <c r="E45" s="12" t="s">
        <v>33</v>
      </c>
      <c r="F45" s="12"/>
      <c r="G45" s="12" t="s">
        <v>545</v>
      </c>
      <c r="H45" s="15"/>
      <c r="I45" s="12" t="str">
        <f>VLOOKUP(A45,'Room allocations for Jene'!$B$3:$H$75,7,FALSE)</f>
        <v>10G</v>
      </c>
      <c r="J45" s="12"/>
      <c r="K45" s="12" t="s">
        <v>520</v>
      </c>
      <c r="L45" s="12" t="s">
        <v>521</v>
      </c>
      <c r="M45" s="12" t="s">
        <v>522</v>
      </c>
      <c r="N45" s="12"/>
      <c r="O45" s="12"/>
      <c r="P45" s="12"/>
      <c r="Q45" s="12" t="s">
        <v>505</v>
      </c>
      <c r="R45" s="12" t="s">
        <v>506</v>
      </c>
      <c r="S45" s="12" t="s">
        <v>507</v>
      </c>
      <c r="T45" s="12" t="s">
        <v>508</v>
      </c>
      <c r="U45" s="12" t="s">
        <v>509</v>
      </c>
      <c r="V45" s="12" t="s">
        <v>510</v>
      </c>
      <c r="W45" s="12" t="s">
        <v>511</v>
      </c>
      <c r="X45" s="12" t="s">
        <v>512</v>
      </c>
      <c r="Y45" s="12" t="s">
        <v>513</v>
      </c>
      <c r="Z45" s="12"/>
      <c r="AA45" s="12" t="s">
        <v>34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4" t="s">
        <v>58</v>
      </c>
      <c r="AR45" s="15"/>
      <c r="AS45" s="15"/>
    </row>
    <row r="46" spans="1:45" ht="12.75" hidden="1">
      <c r="A46" s="12" t="s">
        <v>330</v>
      </c>
      <c r="B46" s="12" t="s">
        <v>534</v>
      </c>
      <c r="C46" s="12" t="s">
        <v>542</v>
      </c>
      <c r="D46" s="12"/>
      <c r="E46" s="12" t="s">
        <v>33</v>
      </c>
      <c r="F46" s="15"/>
      <c r="G46" s="15"/>
      <c r="H46" s="15"/>
      <c r="I46" s="12" t="str">
        <f>VLOOKUP(A46,'Room allocations for Jene'!$B$3:$H$75,7,FALSE)</f>
        <v>9C</v>
      </c>
      <c r="J46" s="12"/>
      <c r="K46" s="12"/>
      <c r="L46" s="12" t="s">
        <v>521</v>
      </c>
      <c r="M46" s="12"/>
      <c r="N46" s="12"/>
      <c r="O46" s="12"/>
      <c r="P46" s="12"/>
      <c r="Q46" s="12"/>
      <c r="R46" s="12"/>
      <c r="S46" s="12" t="s">
        <v>507</v>
      </c>
      <c r="T46" s="12" t="s">
        <v>508</v>
      </c>
      <c r="U46" s="12" t="s">
        <v>509</v>
      </c>
      <c r="V46" s="12" t="s">
        <v>510</v>
      </c>
      <c r="W46" s="12"/>
      <c r="X46" s="12"/>
      <c r="Y46" s="12"/>
      <c r="Z46" s="12"/>
      <c r="AA46" s="12" t="s">
        <v>51</v>
      </c>
      <c r="AB46" s="15"/>
      <c r="AC46" s="15"/>
      <c r="AD46" s="15"/>
      <c r="AE46" s="12" t="s">
        <v>239</v>
      </c>
      <c r="AF46" s="12" t="s">
        <v>240</v>
      </c>
      <c r="AG46" s="15"/>
      <c r="AH46" s="12">
        <v>123</v>
      </c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</row>
    <row r="47" spans="1:45" ht="12.75">
      <c r="A47" s="12" t="s">
        <v>334</v>
      </c>
      <c r="B47" s="12" t="s">
        <v>534</v>
      </c>
      <c r="C47" s="12" t="s">
        <v>542</v>
      </c>
      <c r="D47" s="12"/>
      <c r="E47" s="12"/>
      <c r="F47" s="12"/>
      <c r="G47" s="12" t="s">
        <v>518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2" t="s">
        <v>507</v>
      </c>
      <c r="T47" s="15"/>
      <c r="U47" s="15"/>
      <c r="V47" s="15"/>
      <c r="W47" s="15"/>
      <c r="X47" s="15"/>
      <c r="Y47" s="15"/>
      <c r="Z47" s="15"/>
      <c r="AA47" s="15"/>
      <c r="AB47" s="12" t="s">
        <v>51</v>
      </c>
      <c r="AC47" s="15"/>
      <c r="AD47" s="15"/>
      <c r="AE47" s="15"/>
      <c r="AF47" s="15"/>
      <c r="AG47" s="15"/>
      <c r="AH47" s="15"/>
      <c r="AI47" s="15"/>
      <c r="AJ47" s="15"/>
      <c r="AK47" s="15"/>
      <c r="AL47" s="12" t="s">
        <v>256</v>
      </c>
      <c r="AM47" s="15"/>
      <c r="AN47" s="15"/>
      <c r="AO47" s="12">
        <v>40</v>
      </c>
      <c r="AP47" s="15"/>
      <c r="AQ47" s="15"/>
      <c r="AR47" s="15"/>
      <c r="AS47" s="15"/>
    </row>
    <row r="48" spans="1:45" ht="12.75" hidden="1">
      <c r="A48" s="12" t="s">
        <v>461</v>
      </c>
      <c r="B48" s="12" t="s">
        <v>534</v>
      </c>
      <c r="C48" s="12" t="s">
        <v>542</v>
      </c>
      <c r="D48" s="12"/>
      <c r="E48" s="12" t="s">
        <v>33</v>
      </c>
      <c r="F48" s="12" t="s">
        <v>480</v>
      </c>
      <c r="G48" s="12"/>
      <c r="H48" s="15"/>
      <c r="I48" s="12" t="str">
        <f>VLOOKUP(A48,'Room allocations for Jene'!$B$3:$H$75,7,FALSE)</f>
        <v>8G</v>
      </c>
      <c r="J48" s="12"/>
      <c r="K48" s="12" t="s">
        <v>520</v>
      </c>
      <c r="L48" s="12" t="s">
        <v>521</v>
      </c>
      <c r="M48" s="12" t="s">
        <v>522</v>
      </c>
      <c r="N48" s="12"/>
      <c r="O48" s="12"/>
      <c r="P48" s="12" t="s">
        <v>504</v>
      </c>
      <c r="Q48" s="12" t="s">
        <v>505</v>
      </c>
      <c r="R48" s="12" t="s">
        <v>506</v>
      </c>
      <c r="S48" s="12" t="s">
        <v>507</v>
      </c>
      <c r="T48" s="12" t="s">
        <v>508</v>
      </c>
      <c r="U48" s="12" t="s">
        <v>509</v>
      </c>
      <c r="V48" s="12" t="s">
        <v>510</v>
      </c>
      <c r="W48" s="12" t="s">
        <v>511</v>
      </c>
      <c r="X48" s="12" t="s">
        <v>512</v>
      </c>
      <c r="Y48" s="12" t="s">
        <v>513</v>
      </c>
      <c r="Z48" s="12"/>
      <c r="AA48" s="12" t="s">
        <v>547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1:45" ht="12.75" hidden="1">
      <c r="A49" s="12" t="s">
        <v>201</v>
      </c>
      <c r="B49" s="12" t="s">
        <v>534</v>
      </c>
      <c r="C49" s="12" t="s">
        <v>548</v>
      </c>
      <c r="D49" s="12"/>
      <c r="E49" s="12" t="s">
        <v>33</v>
      </c>
      <c r="F49" s="12"/>
      <c r="G49" s="12" t="s">
        <v>205</v>
      </c>
      <c r="H49" s="15"/>
      <c r="I49" s="12" t="str">
        <f>VLOOKUP(A49,'Room allocations for Jene'!$B$3:$H$75,7,FALSE)</f>
        <v>5C</v>
      </c>
      <c r="J49" s="12"/>
      <c r="K49" s="12" t="s">
        <v>520</v>
      </c>
      <c r="L49" s="12" t="s">
        <v>521</v>
      </c>
      <c r="M49" s="12" t="s">
        <v>522</v>
      </c>
      <c r="N49" s="12"/>
      <c r="O49" s="12"/>
      <c r="P49" s="12"/>
      <c r="Q49" s="12" t="s">
        <v>505</v>
      </c>
      <c r="R49" s="12" t="s">
        <v>506</v>
      </c>
      <c r="S49" s="12" t="s">
        <v>507</v>
      </c>
      <c r="T49" s="12" t="s">
        <v>508</v>
      </c>
      <c r="U49" s="12" t="s">
        <v>509</v>
      </c>
      <c r="V49" s="12" t="s">
        <v>510</v>
      </c>
      <c r="W49" s="12" t="s">
        <v>511</v>
      </c>
      <c r="X49" s="12" t="s">
        <v>512</v>
      </c>
      <c r="Y49" s="12" t="s">
        <v>513</v>
      </c>
      <c r="Z49" s="12"/>
      <c r="AA49" s="12" t="s">
        <v>34</v>
      </c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1:45" ht="12.75" hidden="1">
      <c r="A50" s="12" t="s">
        <v>205</v>
      </c>
      <c r="B50" s="12" t="s">
        <v>534</v>
      </c>
      <c r="C50" s="12" t="s">
        <v>548</v>
      </c>
      <c r="D50" s="12"/>
      <c r="E50" s="12" t="s">
        <v>33</v>
      </c>
      <c r="F50" s="12"/>
      <c r="G50" s="12" t="s">
        <v>201</v>
      </c>
      <c r="H50" s="15"/>
      <c r="I50" s="12" t="str">
        <f>VLOOKUP(A50,'Room allocations for Jene'!$B$3:$H$75,7,FALSE)</f>
        <v>5C</v>
      </c>
      <c r="J50" s="12"/>
      <c r="K50" s="12" t="s">
        <v>520</v>
      </c>
      <c r="L50" s="12" t="s">
        <v>521</v>
      </c>
      <c r="M50" s="12" t="s">
        <v>522</v>
      </c>
      <c r="N50" s="12"/>
      <c r="O50" s="12"/>
      <c r="P50" s="12"/>
      <c r="Q50" s="12" t="s">
        <v>505</v>
      </c>
      <c r="R50" s="12" t="s">
        <v>506</v>
      </c>
      <c r="S50" s="12" t="s">
        <v>507</v>
      </c>
      <c r="T50" s="12" t="s">
        <v>508</v>
      </c>
      <c r="U50" s="12" t="s">
        <v>509</v>
      </c>
      <c r="V50" s="12" t="s">
        <v>510</v>
      </c>
      <c r="W50" s="12" t="s">
        <v>511</v>
      </c>
      <c r="X50" s="12" t="s">
        <v>512</v>
      </c>
      <c r="Y50" s="12" t="s">
        <v>513</v>
      </c>
      <c r="Z50" s="12" t="s">
        <v>549</v>
      </c>
      <c r="AA50" s="12" t="s">
        <v>34</v>
      </c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2" t="s">
        <v>215</v>
      </c>
      <c r="AQ50" s="15"/>
      <c r="AR50" s="15"/>
      <c r="AS50" s="15"/>
    </row>
    <row r="51" spans="1:45" ht="12.75" hidden="1">
      <c r="A51" s="12" t="s">
        <v>550</v>
      </c>
      <c r="B51" s="12" t="s">
        <v>532</v>
      </c>
      <c r="C51" s="12" t="s">
        <v>551</v>
      </c>
      <c r="D51" s="12"/>
      <c r="E51" s="12" t="s">
        <v>33</v>
      </c>
      <c r="F51" s="12"/>
      <c r="G51" s="12" t="s">
        <v>552</v>
      </c>
      <c r="H51" s="15"/>
      <c r="I51" s="12" t="str">
        <f>VLOOKUP(A51,'Room allocations for Jene'!$B$3:$H$75,7,FALSE)</f>
        <v>10D</v>
      </c>
      <c r="J51" s="12"/>
      <c r="K51" s="12" t="s">
        <v>520</v>
      </c>
      <c r="L51" s="12" t="s">
        <v>521</v>
      </c>
      <c r="M51" s="12" t="s">
        <v>522</v>
      </c>
      <c r="N51" s="12"/>
      <c r="O51" s="12"/>
      <c r="P51" s="12"/>
      <c r="Q51" s="12" t="s">
        <v>505</v>
      </c>
      <c r="R51" s="12" t="s">
        <v>506</v>
      </c>
      <c r="S51" s="12" t="s">
        <v>507</v>
      </c>
      <c r="T51" s="12" t="s">
        <v>508</v>
      </c>
      <c r="U51" s="12" t="s">
        <v>509</v>
      </c>
      <c r="V51" s="12" t="s">
        <v>510</v>
      </c>
      <c r="W51" s="12" t="s">
        <v>511</v>
      </c>
      <c r="X51" s="12" t="s">
        <v>512</v>
      </c>
      <c r="Y51" s="12" t="s">
        <v>513</v>
      </c>
      <c r="Z51" s="12"/>
      <c r="AA51" s="12" t="s">
        <v>34</v>
      </c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1:45" ht="12.75" hidden="1">
      <c r="A52" s="12" t="s">
        <v>552</v>
      </c>
      <c r="B52" s="12" t="s">
        <v>532</v>
      </c>
      <c r="C52" s="12" t="s">
        <v>551</v>
      </c>
      <c r="D52" s="12"/>
      <c r="E52" s="12" t="s">
        <v>33</v>
      </c>
      <c r="F52" s="12"/>
      <c r="G52" s="12" t="s">
        <v>550</v>
      </c>
      <c r="H52" s="15"/>
      <c r="I52" s="12" t="str">
        <f>VLOOKUP(A52,'Room allocations for Jene'!$B$3:$H$75,7,FALSE)</f>
        <v>10D</v>
      </c>
      <c r="J52" s="12"/>
      <c r="K52" s="12" t="s">
        <v>520</v>
      </c>
      <c r="L52" s="12" t="s">
        <v>521</v>
      </c>
      <c r="M52" s="12" t="s">
        <v>522</v>
      </c>
      <c r="N52" s="12"/>
      <c r="O52" s="12"/>
      <c r="P52" s="12"/>
      <c r="Q52" s="12" t="s">
        <v>505</v>
      </c>
      <c r="R52" s="12" t="s">
        <v>506</v>
      </c>
      <c r="S52" s="12" t="s">
        <v>507</v>
      </c>
      <c r="T52" s="12" t="s">
        <v>508</v>
      </c>
      <c r="U52" s="12" t="s">
        <v>509</v>
      </c>
      <c r="V52" s="12" t="s">
        <v>510</v>
      </c>
      <c r="W52" s="12" t="s">
        <v>511</v>
      </c>
      <c r="X52" s="12" t="s">
        <v>512</v>
      </c>
      <c r="Y52" s="12" t="s">
        <v>513</v>
      </c>
      <c r="Z52" s="12"/>
      <c r="AA52" s="12" t="s">
        <v>34</v>
      </c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4" t="s">
        <v>58</v>
      </c>
      <c r="AR52" s="15"/>
      <c r="AS52" s="15"/>
    </row>
    <row r="53" spans="1:45" ht="12.75" hidden="1">
      <c r="A53" s="12" t="s">
        <v>301</v>
      </c>
      <c r="B53" s="12" t="s">
        <v>553</v>
      </c>
      <c r="C53" s="12" t="s">
        <v>554</v>
      </c>
      <c r="D53" s="12"/>
      <c r="E53" s="12" t="s">
        <v>33</v>
      </c>
      <c r="F53" s="12"/>
      <c r="G53" s="12" t="s">
        <v>303</v>
      </c>
      <c r="H53" s="15"/>
      <c r="I53" s="12" t="str">
        <f>VLOOKUP(A53,'Room allocations for Jene'!$B$3:$H$75,7,FALSE)</f>
        <v>6A</v>
      </c>
      <c r="J53" s="12"/>
      <c r="K53" s="12" t="s">
        <v>520</v>
      </c>
      <c r="L53" s="12" t="s">
        <v>521</v>
      </c>
      <c r="M53" s="12" t="s">
        <v>522</v>
      </c>
      <c r="N53" s="12"/>
      <c r="O53" s="12"/>
      <c r="P53" s="12"/>
      <c r="Q53" s="12" t="s">
        <v>505</v>
      </c>
      <c r="R53" s="12" t="s">
        <v>506</v>
      </c>
      <c r="S53" s="12" t="s">
        <v>507</v>
      </c>
      <c r="T53" s="12" t="s">
        <v>508</v>
      </c>
      <c r="U53" s="12" t="s">
        <v>509</v>
      </c>
      <c r="V53" s="12" t="s">
        <v>510</v>
      </c>
      <c r="W53" s="12" t="s">
        <v>511</v>
      </c>
      <c r="X53" s="12" t="s">
        <v>512</v>
      </c>
      <c r="Y53" s="12" t="s">
        <v>513</v>
      </c>
      <c r="Z53" s="12"/>
      <c r="AA53" s="12" t="s">
        <v>34</v>
      </c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1:45" ht="12.75" hidden="1">
      <c r="A54" s="12" t="s">
        <v>303</v>
      </c>
      <c r="B54" s="12" t="s">
        <v>553</v>
      </c>
      <c r="C54" s="12" t="s">
        <v>554</v>
      </c>
      <c r="D54" s="12"/>
      <c r="E54" s="12" t="s">
        <v>33</v>
      </c>
      <c r="F54" s="12"/>
      <c r="G54" s="12" t="s">
        <v>301</v>
      </c>
      <c r="H54" s="15"/>
      <c r="I54" s="12" t="str">
        <f>VLOOKUP(A54,'Room allocations for Jene'!$B$3:$H$75,7,FALSE)</f>
        <v>6A</v>
      </c>
      <c r="J54" s="12"/>
      <c r="K54" s="12" t="s">
        <v>520</v>
      </c>
      <c r="L54" s="12" t="s">
        <v>521</v>
      </c>
      <c r="M54" s="12" t="s">
        <v>522</v>
      </c>
      <c r="N54" s="12"/>
      <c r="O54" s="12"/>
      <c r="P54" s="12"/>
      <c r="Q54" s="12" t="s">
        <v>505</v>
      </c>
      <c r="R54" s="12" t="s">
        <v>506</v>
      </c>
      <c r="S54" s="12" t="s">
        <v>507</v>
      </c>
      <c r="T54" s="12" t="s">
        <v>508</v>
      </c>
      <c r="U54" s="12" t="s">
        <v>509</v>
      </c>
      <c r="V54" s="12" t="s">
        <v>510</v>
      </c>
      <c r="W54" s="12" t="s">
        <v>511</v>
      </c>
      <c r="X54" s="12" t="s">
        <v>512</v>
      </c>
      <c r="Y54" s="12" t="s">
        <v>513</v>
      </c>
      <c r="Z54" s="12"/>
      <c r="AA54" s="12" t="s">
        <v>34</v>
      </c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5" ht="12.75" hidden="1">
      <c r="A55" s="12" t="s">
        <v>116</v>
      </c>
      <c r="B55" s="12" t="s">
        <v>553</v>
      </c>
      <c r="C55" s="12" t="s">
        <v>554</v>
      </c>
      <c r="D55" s="12"/>
      <c r="E55" s="12" t="s">
        <v>33</v>
      </c>
      <c r="F55" s="12" t="s">
        <v>480</v>
      </c>
      <c r="G55" s="12" t="s">
        <v>518</v>
      </c>
      <c r="H55" s="15"/>
      <c r="I55" s="12" t="str">
        <f>VLOOKUP(A55,'Room allocations for Jene'!$B$3:$H$75,7,FALSE)</f>
        <v>9F</v>
      </c>
      <c r="J55" s="12"/>
      <c r="K55" s="12" t="s">
        <v>520</v>
      </c>
      <c r="L55" s="12" t="s">
        <v>521</v>
      </c>
      <c r="M55" s="12" t="s">
        <v>522</v>
      </c>
      <c r="N55" s="12"/>
      <c r="O55" s="12"/>
      <c r="P55" s="12"/>
      <c r="Q55" s="12" t="s">
        <v>505</v>
      </c>
      <c r="R55" s="12" t="s">
        <v>506</v>
      </c>
      <c r="S55" s="12" t="s">
        <v>507</v>
      </c>
      <c r="T55" s="12" t="s">
        <v>508</v>
      </c>
      <c r="U55" s="12" t="s">
        <v>509</v>
      </c>
      <c r="V55" s="12" t="s">
        <v>510</v>
      </c>
      <c r="W55" s="12" t="s">
        <v>511</v>
      </c>
      <c r="X55" s="12" t="s">
        <v>512</v>
      </c>
      <c r="Y55" s="12" t="s">
        <v>513</v>
      </c>
      <c r="Z55" s="12"/>
      <c r="AA55" s="12" t="s">
        <v>121</v>
      </c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4"/>
      <c r="AR55" s="15"/>
      <c r="AS55" s="15"/>
    </row>
    <row r="56" spans="1:45" ht="12.75" hidden="1">
      <c r="A56" s="12" t="s">
        <v>175</v>
      </c>
      <c r="B56" s="12" t="s">
        <v>528</v>
      </c>
      <c r="C56" s="12" t="s">
        <v>555</v>
      </c>
      <c r="D56" s="12"/>
      <c r="E56" s="12" t="s">
        <v>33</v>
      </c>
      <c r="F56" s="12"/>
      <c r="G56" s="12" t="s">
        <v>178</v>
      </c>
      <c r="H56" s="15"/>
      <c r="I56" s="12" t="str">
        <f>VLOOKUP(A56,'Room allocations for Jene'!$B$3:$H$75,7,FALSE)</f>
        <v>8B</v>
      </c>
      <c r="J56" s="12" t="s">
        <v>519</v>
      </c>
      <c r="K56" s="12" t="s">
        <v>520</v>
      </c>
      <c r="L56" s="12" t="s">
        <v>521</v>
      </c>
      <c r="M56" s="12" t="s">
        <v>522</v>
      </c>
      <c r="N56" s="12" t="s">
        <v>502</v>
      </c>
      <c r="O56" s="12" t="s">
        <v>503</v>
      </c>
      <c r="P56" s="12" t="s">
        <v>504</v>
      </c>
      <c r="Q56" s="12" t="s">
        <v>505</v>
      </c>
      <c r="R56" s="12" t="s">
        <v>506</v>
      </c>
      <c r="S56" s="12" t="s">
        <v>507</v>
      </c>
      <c r="T56" s="12" t="s">
        <v>508</v>
      </c>
      <c r="U56" s="12" t="s">
        <v>509</v>
      </c>
      <c r="V56" s="12" t="s">
        <v>510</v>
      </c>
      <c r="W56" s="12" t="s">
        <v>511</v>
      </c>
      <c r="X56" s="12" t="s">
        <v>512</v>
      </c>
      <c r="Y56" s="12" t="s">
        <v>513</v>
      </c>
      <c r="Z56" s="12"/>
      <c r="AA56" s="12" t="s">
        <v>42</v>
      </c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45" ht="12.75" hidden="1">
      <c r="A57" s="12" t="s">
        <v>280</v>
      </c>
      <c r="B57" s="12" t="s">
        <v>528</v>
      </c>
      <c r="C57" s="12" t="s">
        <v>555</v>
      </c>
      <c r="D57" s="12"/>
      <c r="E57" s="12" t="s">
        <v>33</v>
      </c>
      <c r="F57" s="12"/>
      <c r="G57" s="12" t="s">
        <v>289</v>
      </c>
      <c r="H57" s="15"/>
      <c r="I57" s="12" t="str">
        <f>VLOOKUP(A57,'Room allocations for Jene'!$B$3:$H$75,7,FALSE)</f>
        <v>9B</v>
      </c>
      <c r="J57" s="12" t="s">
        <v>519</v>
      </c>
      <c r="K57" s="12" t="s">
        <v>520</v>
      </c>
      <c r="L57" s="12" t="s">
        <v>521</v>
      </c>
      <c r="M57" s="12" t="s">
        <v>522</v>
      </c>
      <c r="N57" s="12" t="s">
        <v>502</v>
      </c>
      <c r="O57" s="12" t="s">
        <v>503</v>
      </c>
      <c r="P57" s="12" t="s">
        <v>504</v>
      </c>
      <c r="Q57" s="12" t="s">
        <v>505</v>
      </c>
      <c r="R57" s="12" t="s">
        <v>506</v>
      </c>
      <c r="S57" s="12" t="s">
        <v>507</v>
      </c>
      <c r="T57" s="12" t="s">
        <v>508</v>
      </c>
      <c r="U57" s="12" t="s">
        <v>509</v>
      </c>
      <c r="V57" s="12" t="s">
        <v>510</v>
      </c>
      <c r="W57" s="12" t="s">
        <v>511</v>
      </c>
      <c r="X57" s="12" t="s">
        <v>512</v>
      </c>
      <c r="Y57" s="12" t="s">
        <v>513</v>
      </c>
      <c r="Z57" s="12"/>
      <c r="AA57" s="12" t="s">
        <v>42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5" ht="12.75" hidden="1">
      <c r="A58" s="12" t="s">
        <v>178</v>
      </c>
      <c r="B58" s="12" t="s">
        <v>528</v>
      </c>
      <c r="C58" s="12" t="s">
        <v>555</v>
      </c>
      <c r="D58" s="12"/>
      <c r="E58" s="12" t="s">
        <v>33</v>
      </c>
      <c r="F58" s="12"/>
      <c r="G58" s="12" t="s">
        <v>175</v>
      </c>
      <c r="H58" s="15"/>
      <c r="I58" s="12" t="str">
        <f>VLOOKUP(A58,'Room allocations for Jene'!$B$3:$H$75,7,FALSE)</f>
        <v>8B</v>
      </c>
      <c r="J58" s="12" t="s">
        <v>519</v>
      </c>
      <c r="K58" s="12" t="s">
        <v>520</v>
      </c>
      <c r="L58" s="12" t="s">
        <v>521</v>
      </c>
      <c r="M58" s="12" t="s">
        <v>522</v>
      </c>
      <c r="N58" s="12" t="s">
        <v>502</v>
      </c>
      <c r="O58" s="12" t="s">
        <v>503</v>
      </c>
      <c r="P58" s="12" t="s">
        <v>504</v>
      </c>
      <c r="Q58" s="12" t="s">
        <v>505</v>
      </c>
      <c r="R58" s="12" t="s">
        <v>506</v>
      </c>
      <c r="S58" s="12" t="s">
        <v>507</v>
      </c>
      <c r="T58" s="12" t="s">
        <v>508</v>
      </c>
      <c r="U58" s="12" t="s">
        <v>509</v>
      </c>
      <c r="V58" s="12" t="s">
        <v>510</v>
      </c>
      <c r="W58" s="12" t="s">
        <v>511</v>
      </c>
      <c r="X58" s="12" t="s">
        <v>512</v>
      </c>
      <c r="Y58" s="12" t="s">
        <v>513</v>
      </c>
      <c r="Z58" s="12" t="s">
        <v>549</v>
      </c>
      <c r="AA58" s="12" t="s">
        <v>42</v>
      </c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2" t="s">
        <v>215</v>
      </c>
      <c r="AQ58" s="15"/>
      <c r="AR58" s="15"/>
      <c r="AS58" s="15"/>
    </row>
    <row r="59" spans="1:45" ht="12.75" hidden="1">
      <c r="A59" s="12" t="s">
        <v>556</v>
      </c>
      <c r="B59" s="12" t="s">
        <v>528</v>
      </c>
      <c r="C59" s="12" t="s">
        <v>555</v>
      </c>
      <c r="D59" s="12"/>
      <c r="E59" s="12" t="s">
        <v>33</v>
      </c>
      <c r="F59" s="12"/>
      <c r="G59" s="12" t="s">
        <v>557</v>
      </c>
      <c r="H59" s="15"/>
      <c r="I59" s="12" t="str">
        <f>VLOOKUP(A59,'Room allocations for Jene'!$B$3:$H$75,7,FALSE)</f>
        <v>8E</v>
      </c>
      <c r="J59" s="12"/>
      <c r="K59" s="12" t="s">
        <v>520</v>
      </c>
      <c r="L59" s="12" t="s">
        <v>521</v>
      </c>
      <c r="M59" s="12" t="s">
        <v>522</v>
      </c>
      <c r="N59" s="12"/>
      <c r="O59" s="12"/>
      <c r="P59" s="12"/>
      <c r="Q59" s="12" t="s">
        <v>505</v>
      </c>
      <c r="R59" s="12" t="s">
        <v>506</v>
      </c>
      <c r="S59" s="12" t="s">
        <v>507</v>
      </c>
      <c r="T59" s="12" t="s">
        <v>508</v>
      </c>
      <c r="U59" s="12" t="s">
        <v>509</v>
      </c>
      <c r="V59" s="12" t="s">
        <v>510</v>
      </c>
      <c r="W59" s="12" t="s">
        <v>511</v>
      </c>
      <c r="X59" s="12" t="s">
        <v>512</v>
      </c>
      <c r="Y59" s="12" t="s">
        <v>513</v>
      </c>
      <c r="Z59" s="12"/>
      <c r="AA59" s="12" t="s">
        <v>34</v>
      </c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5" ht="12.75" hidden="1">
      <c r="A60" s="12" t="s">
        <v>557</v>
      </c>
      <c r="B60" s="12" t="s">
        <v>528</v>
      </c>
      <c r="C60" s="12" t="s">
        <v>555</v>
      </c>
      <c r="D60" s="12"/>
      <c r="E60" s="12" t="s">
        <v>33</v>
      </c>
      <c r="F60" s="12"/>
      <c r="G60" s="12" t="s">
        <v>556</v>
      </c>
      <c r="H60" s="15"/>
      <c r="I60" s="12" t="str">
        <f>VLOOKUP(A60,'Room allocations for Jene'!$B$3:$H$75,7,FALSE)</f>
        <v>8E</v>
      </c>
      <c r="J60" s="12"/>
      <c r="K60" s="12" t="s">
        <v>520</v>
      </c>
      <c r="L60" s="12" t="s">
        <v>521</v>
      </c>
      <c r="M60" s="12" t="s">
        <v>522</v>
      </c>
      <c r="N60" s="12"/>
      <c r="O60" s="12"/>
      <c r="P60" s="12"/>
      <c r="Q60" s="12" t="s">
        <v>505</v>
      </c>
      <c r="R60" s="12" t="s">
        <v>506</v>
      </c>
      <c r="S60" s="12" t="s">
        <v>507</v>
      </c>
      <c r="T60" s="12" t="s">
        <v>508</v>
      </c>
      <c r="U60" s="12" t="s">
        <v>509</v>
      </c>
      <c r="V60" s="12" t="s">
        <v>510</v>
      </c>
      <c r="W60" s="12" t="s">
        <v>511</v>
      </c>
      <c r="X60" s="12" t="s">
        <v>512</v>
      </c>
      <c r="Y60" s="12" t="s">
        <v>513</v>
      </c>
      <c r="Z60" s="12"/>
      <c r="AA60" s="12" t="s">
        <v>34</v>
      </c>
      <c r="AB60" s="15"/>
      <c r="AC60" s="15"/>
      <c r="AD60" s="15"/>
      <c r="AE60" s="15"/>
      <c r="AF60" s="15"/>
      <c r="AG60" s="15"/>
      <c r="AH60" s="21">
        <v>287</v>
      </c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5" ht="12.75" hidden="1">
      <c r="A61" s="12" t="s">
        <v>381</v>
      </c>
      <c r="B61" s="12" t="s">
        <v>528</v>
      </c>
      <c r="C61" s="12" t="s">
        <v>555</v>
      </c>
      <c r="D61" s="12"/>
      <c r="E61" s="12" t="s">
        <v>33</v>
      </c>
      <c r="F61" s="12"/>
      <c r="G61" s="12" t="s">
        <v>383</v>
      </c>
      <c r="H61" s="15"/>
      <c r="I61" s="12" t="str">
        <f>VLOOKUP(A61,'Room allocations for Jene'!$B$3:$H$75,7,FALSE)</f>
        <v>10B</v>
      </c>
      <c r="J61" s="12"/>
      <c r="K61" s="12" t="s">
        <v>520</v>
      </c>
      <c r="L61" s="12" t="s">
        <v>521</v>
      </c>
      <c r="M61" s="12" t="s">
        <v>522</v>
      </c>
      <c r="N61" s="12"/>
      <c r="O61" s="12"/>
      <c r="P61" s="12"/>
      <c r="Q61" s="12" t="s">
        <v>505</v>
      </c>
      <c r="R61" s="12" t="s">
        <v>506</v>
      </c>
      <c r="S61" s="12" t="s">
        <v>507</v>
      </c>
      <c r="T61" s="12" t="s">
        <v>508</v>
      </c>
      <c r="U61" s="12" t="s">
        <v>509</v>
      </c>
      <c r="V61" s="12" t="s">
        <v>510</v>
      </c>
      <c r="W61" s="12" t="s">
        <v>511</v>
      </c>
      <c r="X61" s="12" t="s">
        <v>512</v>
      </c>
      <c r="Y61" s="12" t="s">
        <v>513</v>
      </c>
      <c r="Z61" s="12"/>
      <c r="AA61" s="12" t="s">
        <v>34</v>
      </c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5" ht="12.75" hidden="1">
      <c r="A62" s="12" t="s">
        <v>383</v>
      </c>
      <c r="B62" s="12" t="s">
        <v>528</v>
      </c>
      <c r="C62" s="12" t="s">
        <v>555</v>
      </c>
      <c r="D62" s="12"/>
      <c r="E62" s="12" t="s">
        <v>33</v>
      </c>
      <c r="F62" s="12"/>
      <c r="G62" s="12" t="s">
        <v>381</v>
      </c>
      <c r="H62" s="15"/>
      <c r="I62" s="12" t="str">
        <f>VLOOKUP(A62,'Room allocations for Jene'!$B$3:$H$75,7,FALSE)</f>
        <v>10B</v>
      </c>
      <c r="J62" s="12"/>
      <c r="K62" s="12" t="s">
        <v>520</v>
      </c>
      <c r="L62" s="12" t="s">
        <v>521</v>
      </c>
      <c r="M62" s="12" t="s">
        <v>522</v>
      </c>
      <c r="N62" s="12"/>
      <c r="O62" s="12"/>
      <c r="P62" s="12"/>
      <c r="Q62" s="12" t="s">
        <v>505</v>
      </c>
      <c r="R62" s="12" t="s">
        <v>506</v>
      </c>
      <c r="S62" s="12" t="s">
        <v>507</v>
      </c>
      <c r="T62" s="12" t="s">
        <v>508</v>
      </c>
      <c r="U62" s="12" t="s">
        <v>509</v>
      </c>
      <c r="V62" s="12" t="s">
        <v>510</v>
      </c>
      <c r="W62" s="12" t="s">
        <v>511</v>
      </c>
      <c r="X62" s="12" t="s">
        <v>512</v>
      </c>
      <c r="Y62" s="12" t="s">
        <v>513</v>
      </c>
      <c r="Z62" s="12" t="s">
        <v>549</v>
      </c>
      <c r="AA62" s="12" t="s">
        <v>34</v>
      </c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2" t="s">
        <v>215</v>
      </c>
      <c r="AQ62" s="15"/>
      <c r="AR62" s="15"/>
      <c r="AS62" s="15"/>
    </row>
    <row r="63" spans="1:45" ht="12.75" hidden="1">
      <c r="A63" s="12" t="s">
        <v>206</v>
      </c>
      <c r="B63" s="12" t="s">
        <v>76</v>
      </c>
      <c r="C63" s="12" t="s">
        <v>558</v>
      </c>
      <c r="D63" s="12"/>
      <c r="E63" s="12" t="s">
        <v>33</v>
      </c>
      <c r="F63" s="12" t="s">
        <v>480</v>
      </c>
      <c r="G63" s="12" t="s">
        <v>518</v>
      </c>
      <c r="H63" s="15"/>
      <c r="I63" s="12" t="str">
        <f>VLOOKUP(A63,'Room allocations for Jene'!$B$3:$H$75,7,FALSE)</f>
        <v>4A</v>
      </c>
      <c r="J63" s="12" t="s">
        <v>519</v>
      </c>
      <c r="K63" s="12" t="s">
        <v>520</v>
      </c>
      <c r="L63" s="12" t="s">
        <v>521</v>
      </c>
      <c r="M63" s="12" t="s">
        <v>522</v>
      </c>
      <c r="N63" s="12" t="s">
        <v>502</v>
      </c>
      <c r="O63" s="12" t="s">
        <v>503</v>
      </c>
      <c r="P63" s="12" t="s">
        <v>504</v>
      </c>
      <c r="Q63" s="12" t="s">
        <v>505</v>
      </c>
      <c r="R63" s="12" t="s">
        <v>506</v>
      </c>
      <c r="S63" s="12" t="s">
        <v>507</v>
      </c>
      <c r="T63" s="12" t="s">
        <v>508</v>
      </c>
      <c r="U63" s="12" t="s">
        <v>509</v>
      </c>
      <c r="V63" s="12" t="s">
        <v>510</v>
      </c>
      <c r="W63" s="12" t="s">
        <v>511</v>
      </c>
      <c r="X63" s="12" t="s">
        <v>512</v>
      </c>
      <c r="Y63" s="12" t="s">
        <v>513</v>
      </c>
      <c r="Z63" s="12" t="s">
        <v>527</v>
      </c>
      <c r="AA63" s="12" t="s">
        <v>114</v>
      </c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2" t="s">
        <v>92</v>
      </c>
      <c r="AQ63" s="15"/>
      <c r="AR63" s="15"/>
      <c r="AS63" s="15"/>
    </row>
    <row r="64" spans="1:45" ht="12.75" hidden="1">
      <c r="A64" s="12" t="s">
        <v>242</v>
      </c>
      <c r="B64" s="12" t="s">
        <v>76</v>
      </c>
      <c r="C64" s="12" t="s">
        <v>558</v>
      </c>
      <c r="D64" s="12"/>
      <c r="E64" s="12" t="s">
        <v>33</v>
      </c>
      <c r="F64" s="12" t="s">
        <v>480</v>
      </c>
      <c r="G64" s="12" t="s">
        <v>518</v>
      </c>
      <c r="H64" s="12"/>
      <c r="I64" s="12" t="str">
        <f>VLOOKUP(A64,'Room allocations for Jene'!$B$3:$H$75,7,FALSE)</f>
        <v>4B</v>
      </c>
      <c r="J64" s="12" t="s">
        <v>519</v>
      </c>
      <c r="K64" s="12" t="s">
        <v>520</v>
      </c>
      <c r="L64" s="12" t="s">
        <v>521</v>
      </c>
      <c r="M64" s="12" t="s">
        <v>522</v>
      </c>
      <c r="N64" s="12" t="s">
        <v>502</v>
      </c>
      <c r="O64" s="12" t="s">
        <v>503</v>
      </c>
      <c r="P64" s="12" t="s">
        <v>504</v>
      </c>
      <c r="Q64" s="12" t="s">
        <v>505</v>
      </c>
      <c r="R64" s="12" t="s">
        <v>506</v>
      </c>
      <c r="S64" s="12" t="s">
        <v>507</v>
      </c>
      <c r="T64" s="12" t="s">
        <v>508</v>
      </c>
      <c r="U64" s="12" t="s">
        <v>509</v>
      </c>
      <c r="V64" s="12" t="s">
        <v>510</v>
      </c>
      <c r="W64" s="12" t="s">
        <v>511</v>
      </c>
      <c r="X64" s="12" t="s">
        <v>512</v>
      </c>
      <c r="Y64" s="12" t="s">
        <v>513</v>
      </c>
      <c r="Z64" s="12"/>
      <c r="AA64" s="12" t="s">
        <v>114</v>
      </c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1:45" ht="12.75" hidden="1">
      <c r="A65" s="12" t="s">
        <v>284</v>
      </c>
      <c r="B65" s="12" t="s">
        <v>76</v>
      </c>
      <c r="C65" s="12" t="s">
        <v>558</v>
      </c>
      <c r="D65" s="12"/>
      <c r="E65" s="12" t="s">
        <v>33</v>
      </c>
      <c r="F65" s="12" t="s">
        <v>480</v>
      </c>
      <c r="G65" s="12" t="s">
        <v>518</v>
      </c>
      <c r="H65" s="15"/>
      <c r="I65" s="12" t="str">
        <f>VLOOKUP(A65,'Room allocations for Jene'!$B$3:$H$75,7,FALSE)</f>
        <v>7J</v>
      </c>
      <c r="J65" s="12" t="s">
        <v>519</v>
      </c>
      <c r="K65" s="12" t="s">
        <v>520</v>
      </c>
      <c r="L65" s="12" t="s">
        <v>521</v>
      </c>
      <c r="M65" s="12" t="s">
        <v>522</v>
      </c>
      <c r="N65" s="12" t="s">
        <v>502</v>
      </c>
      <c r="O65" s="12" t="s">
        <v>503</v>
      </c>
      <c r="P65" s="12" t="s">
        <v>504</v>
      </c>
      <c r="Q65" s="12" t="s">
        <v>505</v>
      </c>
      <c r="R65" s="12" t="s">
        <v>506</v>
      </c>
      <c r="S65" s="12" t="s">
        <v>507</v>
      </c>
      <c r="T65" s="12" t="s">
        <v>508</v>
      </c>
      <c r="U65" s="12" t="s">
        <v>509</v>
      </c>
      <c r="V65" s="12" t="s">
        <v>510</v>
      </c>
      <c r="W65" s="12" t="s">
        <v>511</v>
      </c>
      <c r="X65" s="12" t="s">
        <v>512</v>
      </c>
      <c r="Y65" s="12" t="s">
        <v>513</v>
      </c>
      <c r="Z65" s="12"/>
      <c r="AA65" s="12" t="s">
        <v>114</v>
      </c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1:45" ht="12.75" hidden="1">
      <c r="A66" s="12" t="s">
        <v>305</v>
      </c>
      <c r="B66" s="12" t="s">
        <v>76</v>
      </c>
      <c r="C66" s="12" t="s">
        <v>558</v>
      </c>
      <c r="D66" s="12"/>
      <c r="E66" s="12" t="s">
        <v>33</v>
      </c>
      <c r="F66" s="12"/>
      <c r="G66" s="12" t="s">
        <v>518</v>
      </c>
      <c r="H66" s="15"/>
      <c r="I66" s="12" t="str">
        <f>VLOOKUP(A66,'Room allocations for Jene'!$B$3:$H$75,7,FALSE)</f>
        <v>4C</v>
      </c>
      <c r="J66" s="12" t="s">
        <v>519</v>
      </c>
      <c r="K66" s="12" t="s">
        <v>520</v>
      </c>
      <c r="L66" s="12" t="s">
        <v>521</v>
      </c>
      <c r="M66" s="12" t="s">
        <v>522</v>
      </c>
      <c r="N66" s="12" t="s">
        <v>502</v>
      </c>
      <c r="O66" s="12" t="s">
        <v>503</v>
      </c>
      <c r="P66" s="12" t="s">
        <v>504</v>
      </c>
      <c r="Q66" s="12" t="s">
        <v>505</v>
      </c>
      <c r="R66" s="12" t="s">
        <v>506</v>
      </c>
      <c r="S66" s="12" t="s">
        <v>507</v>
      </c>
      <c r="T66" s="12" t="s">
        <v>508</v>
      </c>
      <c r="U66" s="12" t="s">
        <v>509</v>
      </c>
      <c r="V66" s="12" t="s">
        <v>510</v>
      </c>
      <c r="W66" s="12" t="s">
        <v>511</v>
      </c>
      <c r="X66" s="12" t="s">
        <v>512</v>
      </c>
      <c r="Y66" s="12" t="s">
        <v>513</v>
      </c>
      <c r="Z66" s="12"/>
      <c r="AA66" s="12" t="s">
        <v>114</v>
      </c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1:45" ht="12.75" hidden="1">
      <c r="A67" s="12" t="s">
        <v>307</v>
      </c>
      <c r="B67" s="12" t="s">
        <v>76</v>
      </c>
      <c r="C67" s="12" t="s">
        <v>558</v>
      </c>
      <c r="D67" s="12"/>
      <c r="E67" s="12" t="s">
        <v>33</v>
      </c>
      <c r="F67" s="12"/>
      <c r="G67" s="12" t="s">
        <v>305</v>
      </c>
      <c r="H67" s="15"/>
      <c r="I67" s="12" t="str">
        <f>VLOOKUP(A67,'Room allocations for Jene'!$B$3:$H$75,7,FALSE)</f>
        <v>4C</v>
      </c>
      <c r="J67" s="12"/>
      <c r="K67" s="12"/>
      <c r="L67" s="12" t="s">
        <v>521</v>
      </c>
      <c r="M67" s="12"/>
      <c r="N67" s="12"/>
      <c r="O67" s="12"/>
      <c r="P67" s="12"/>
      <c r="Q67" s="12"/>
      <c r="R67" s="12"/>
      <c r="S67" s="12"/>
      <c r="T67" s="12" t="s">
        <v>508</v>
      </c>
      <c r="U67" s="12" t="s">
        <v>509</v>
      </c>
      <c r="V67" s="12"/>
      <c r="W67" s="12"/>
      <c r="X67" s="12"/>
      <c r="Y67" s="12"/>
      <c r="Z67" s="12" t="s">
        <v>549</v>
      </c>
      <c r="AA67" s="1" t="s">
        <v>51</v>
      </c>
      <c r="AE67" s="1" t="s">
        <v>52</v>
      </c>
      <c r="AF67" s="1" t="s">
        <v>350</v>
      </c>
      <c r="AH67" s="1">
        <v>83</v>
      </c>
      <c r="AP67" s="1" t="s">
        <v>215</v>
      </c>
      <c r="AQ67" s="1"/>
      <c r="AR67" s="15"/>
      <c r="AS67" s="15"/>
    </row>
    <row r="68" spans="1:45" ht="12.75" hidden="1">
      <c r="A68" s="12" t="s">
        <v>128</v>
      </c>
      <c r="B68" s="12" t="s">
        <v>76</v>
      </c>
      <c r="C68" s="12" t="s">
        <v>558</v>
      </c>
      <c r="D68" s="12"/>
      <c r="E68" s="12" t="s">
        <v>33</v>
      </c>
      <c r="F68" s="12"/>
      <c r="G68" s="12" t="s">
        <v>130</v>
      </c>
      <c r="H68" s="15"/>
      <c r="I68" s="12" t="str">
        <f>VLOOKUP(A68,'Room allocations for Jene'!$B$3:$H$75,7,FALSE)</f>
        <v>4D</v>
      </c>
      <c r="J68" s="12" t="s">
        <v>519</v>
      </c>
      <c r="K68" s="12" t="s">
        <v>520</v>
      </c>
      <c r="L68" s="12" t="s">
        <v>521</v>
      </c>
      <c r="M68" s="12" t="s">
        <v>522</v>
      </c>
      <c r="N68" s="12" t="s">
        <v>502</v>
      </c>
      <c r="O68" s="12" t="s">
        <v>503</v>
      </c>
      <c r="P68" s="12" t="s">
        <v>504</v>
      </c>
      <c r="Q68" s="12" t="s">
        <v>505</v>
      </c>
      <c r="R68" s="12" t="s">
        <v>506</v>
      </c>
      <c r="S68" s="12" t="s">
        <v>507</v>
      </c>
      <c r="T68" s="12" t="s">
        <v>508</v>
      </c>
      <c r="U68" s="12" t="s">
        <v>509</v>
      </c>
      <c r="V68" s="12" t="s">
        <v>510</v>
      </c>
      <c r="W68" s="12" t="s">
        <v>511</v>
      </c>
      <c r="X68" s="12" t="s">
        <v>512</v>
      </c>
      <c r="Y68" s="12" t="s">
        <v>513</v>
      </c>
      <c r="Z68" s="12"/>
      <c r="AA68" s="12" t="s">
        <v>42</v>
      </c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4"/>
      <c r="AR68" s="15"/>
      <c r="AS68" s="15"/>
    </row>
    <row r="69" spans="1:45" ht="12.75" hidden="1">
      <c r="A69" s="12" t="s">
        <v>195</v>
      </c>
      <c r="B69" s="12" t="s">
        <v>76</v>
      </c>
      <c r="C69" s="12" t="s">
        <v>558</v>
      </c>
      <c r="D69" s="12"/>
      <c r="E69" s="12" t="s">
        <v>33</v>
      </c>
      <c r="F69" s="12"/>
      <c r="G69" s="12" t="s">
        <v>200</v>
      </c>
      <c r="H69" s="15"/>
      <c r="I69" s="12" t="str">
        <f>VLOOKUP(A69,'Room allocations for Jene'!$B$3:$H$75,7,FALSE)</f>
        <v>9E</v>
      </c>
      <c r="J69" s="12" t="s">
        <v>519</v>
      </c>
      <c r="K69" s="12" t="s">
        <v>520</v>
      </c>
      <c r="L69" s="12" t="s">
        <v>521</v>
      </c>
      <c r="M69" s="12" t="s">
        <v>522</v>
      </c>
      <c r="N69" s="12" t="s">
        <v>502</v>
      </c>
      <c r="O69" s="12" t="s">
        <v>503</v>
      </c>
      <c r="P69" s="12" t="s">
        <v>504</v>
      </c>
      <c r="Q69" s="12" t="s">
        <v>505</v>
      </c>
      <c r="R69" s="12" t="s">
        <v>506</v>
      </c>
      <c r="S69" s="12" t="s">
        <v>507</v>
      </c>
      <c r="T69" s="12" t="s">
        <v>508</v>
      </c>
      <c r="U69" s="12" t="s">
        <v>509</v>
      </c>
      <c r="V69" s="12" t="s">
        <v>510</v>
      </c>
      <c r="W69" s="12" t="s">
        <v>511</v>
      </c>
      <c r="X69" s="12" t="s">
        <v>512</v>
      </c>
      <c r="Y69" s="12" t="s">
        <v>513</v>
      </c>
      <c r="Z69" s="12"/>
      <c r="AA69" s="12" t="s">
        <v>42</v>
      </c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1:45" ht="12.75" hidden="1">
      <c r="A70" s="12" t="s">
        <v>308</v>
      </c>
      <c r="B70" s="12" t="s">
        <v>76</v>
      </c>
      <c r="C70" s="12" t="s">
        <v>558</v>
      </c>
      <c r="D70" s="12"/>
      <c r="E70" s="12" t="s">
        <v>33</v>
      </c>
      <c r="F70" s="12" t="s">
        <v>480</v>
      </c>
      <c r="G70" s="12" t="s">
        <v>518</v>
      </c>
      <c r="H70" s="15"/>
      <c r="I70" s="12" t="str">
        <f>VLOOKUP(A70,'Room allocations for Jene'!$B$3:$H$75,7,FALSE)</f>
        <v>9D</v>
      </c>
      <c r="J70" s="12" t="s">
        <v>519</v>
      </c>
      <c r="K70" s="12"/>
      <c r="L70" s="12"/>
      <c r="M70" s="12"/>
      <c r="N70" s="12" t="s">
        <v>502</v>
      </c>
      <c r="O70" s="12" t="s">
        <v>503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 t="s">
        <v>121</v>
      </c>
      <c r="AB70" s="12" t="s">
        <v>317</v>
      </c>
      <c r="AC70" s="12" t="s">
        <v>316</v>
      </c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1:45" ht="12.75" hidden="1">
      <c r="A71" s="12" t="s">
        <v>341</v>
      </c>
      <c r="B71" s="12" t="s">
        <v>76</v>
      </c>
      <c r="C71" s="12" t="s">
        <v>558</v>
      </c>
      <c r="D71" s="15"/>
      <c r="E71" s="12" t="s">
        <v>33</v>
      </c>
      <c r="F71" s="12"/>
      <c r="G71" s="12" t="s">
        <v>345</v>
      </c>
      <c r="H71" s="15"/>
      <c r="I71" s="12" t="str">
        <f>VLOOKUP(A71,'Room allocations for Jene'!$B$3:$H$75,7,FALSE)</f>
        <v>8D</v>
      </c>
      <c r="J71" s="12"/>
      <c r="K71" s="12" t="s">
        <v>520</v>
      </c>
      <c r="L71" s="12" t="s">
        <v>521</v>
      </c>
      <c r="M71" s="12" t="s">
        <v>522</v>
      </c>
      <c r="N71" s="12"/>
      <c r="O71" s="12"/>
      <c r="P71" s="12"/>
      <c r="Q71" s="12" t="s">
        <v>505</v>
      </c>
      <c r="R71" s="12" t="s">
        <v>506</v>
      </c>
      <c r="S71" s="12" t="s">
        <v>507</v>
      </c>
      <c r="T71" s="12" t="s">
        <v>508</v>
      </c>
      <c r="U71" s="12" t="s">
        <v>509</v>
      </c>
      <c r="V71" s="12" t="s">
        <v>510</v>
      </c>
      <c r="W71" s="12" t="s">
        <v>511</v>
      </c>
      <c r="X71" s="12" t="s">
        <v>512</v>
      </c>
      <c r="Y71" s="12" t="s">
        <v>513</v>
      </c>
      <c r="Z71" s="12" t="s">
        <v>527</v>
      </c>
      <c r="AA71" s="12" t="s">
        <v>34</v>
      </c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2" t="s">
        <v>92</v>
      </c>
      <c r="AQ71" s="15"/>
      <c r="AR71" s="15"/>
      <c r="AS71" s="15"/>
    </row>
    <row r="72" spans="1:45" ht="12.75" hidden="1">
      <c r="A72" s="12" t="s">
        <v>345</v>
      </c>
      <c r="B72" s="12" t="s">
        <v>76</v>
      </c>
      <c r="C72" s="12" t="s">
        <v>558</v>
      </c>
      <c r="D72" s="15"/>
      <c r="E72" s="12" t="s">
        <v>33</v>
      </c>
      <c r="F72" s="12"/>
      <c r="G72" s="12" t="s">
        <v>341</v>
      </c>
      <c r="H72" s="15"/>
      <c r="I72" s="12" t="str">
        <f>VLOOKUP(A72,'Room allocations for Jene'!$B$3:$H$75,7,FALSE)</f>
        <v>8D</v>
      </c>
      <c r="J72" s="12"/>
      <c r="K72" s="12" t="s">
        <v>520</v>
      </c>
      <c r="L72" s="12" t="s">
        <v>521</v>
      </c>
      <c r="M72" s="12" t="s">
        <v>522</v>
      </c>
      <c r="N72" s="12"/>
      <c r="O72" s="12"/>
      <c r="P72" s="12"/>
      <c r="Q72" s="12" t="s">
        <v>505</v>
      </c>
      <c r="R72" s="12" t="s">
        <v>506</v>
      </c>
      <c r="S72" s="12" t="s">
        <v>507</v>
      </c>
      <c r="T72" s="12" t="s">
        <v>508</v>
      </c>
      <c r="U72" s="12" t="s">
        <v>509</v>
      </c>
      <c r="V72" s="12" t="s">
        <v>510</v>
      </c>
      <c r="W72" s="12" t="s">
        <v>511</v>
      </c>
      <c r="X72" s="12" t="s">
        <v>512</v>
      </c>
      <c r="Y72" s="12" t="s">
        <v>513</v>
      </c>
      <c r="Z72" s="12"/>
      <c r="AA72" s="12" t="s">
        <v>34</v>
      </c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1:45" ht="12.75" hidden="1">
      <c r="A73" s="12" t="s">
        <v>386</v>
      </c>
      <c r="B73" s="12" t="s">
        <v>76</v>
      </c>
      <c r="C73" s="12" t="s">
        <v>558</v>
      </c>
      <c r="D73" s="12" t="s">
        <v>544</v>
      </c>
      <c r="E73" s="12" t="s">
        <v>33</v>
      </c>
      <c r="F73" s="15"/>
      <c r="G73" s="13" t="s">
        <v>531</v>
      </c>
      <c r="H73" s="12"/>
      <c r="I73" s="12" t="str">
        <f>VLOOKUP(A73,'Room allocations for Jene'!$B$3:$H$75,7,FALSE)</f>
        <v>5D</v>
      </c>
      <c r="J73" s="12"/>
      <c r="K73" s="12" t="s">
        <v>520</v>
      </c>
      <c r="L73" s="12" t="s">
        <v>521</v>
      </c>
      <c r="M73" s="12" t="s">
        <v>522</v>
      </c>
      <c r="N73" s="12"/>
      <c r="O73" s="12"/>
      <c r="P73" s="12"/>
      <c r="Q73" s="12" t="s">
        <v>505</v>
      </c>
      <c r="R73" s="12" t="s">
        <v>506</v>
      </c>
      <c r="S73" s="12" t="s">
        <v>507</v>
      </c>
      <c r="T73" s="12" t="s">
        <v>508</v>
      </c>
      <c r="U73" s="12" t="s">
        <v>509</v>
      </c>
      <c r="V73" s="12" t="s">
        <v>510</v>
      </c>
      <c r="W73" s="12" t="s">
        <v>511</v>
      </c>
      <c r="X73" s="12" t="s">
        <v>512</v>
      </c>
      <c r="Y73" s="12" t="s">
        <v>513</v>
      </c>
      <c r="Z73" s="12" t="s">
        <v>527</v>
      </c>
      <c r="AA73" s="12" t="s">
        <v>34</v>
      </c>
      <c r="AB73" s="15"/>
      <c r="AC73" s="15"/>
      <c r="AD73" s="15"/>
      <c r="AE73" s="15"/>
      <c r="AF73" s="15"/>
      <c r="AG73" s="15"/>
      <c r="AH73" s="15"/>
      <c r="AI73" s="12" t="s">
        <v>169</v>
      </c>
      <c r="AJ73" s="15"/>
      <c r="AK73" s="15"/>
      <c r="AL73" s="15"/>
      <c r="AM73" s="15"/>
      <c r="AN73" s="15"/>
      <c r="AO73" s="15"/>
      <c r="AP73" s="12" t="s">
        <v>92</v>
      </c>
      <c r="AQ73" s="15"/>
      <c r="AR73" s="15"/>
      <c r="AS73" s="15"/>
    </row>
    <row r="74" spans="1:45" ht="12.75" hidden="1">
      <c r="A74" s="12" t="s">
        <v>260</v>
      </c>
      <c r="B74" s="12" t="s">
        <v>76</v>
      </c>
      <c r="C74" s="12" t="s">
        <v>558</v>
      </c>
      <c r="D74" s="12"/>
      <c r="E74" s="12" t="s">
        <v>33</v>
      </c>
      <c r="F74" s="12" t="s">
        <v>480</v>
      </c>
      <c r="G74" s="12" t="s">
        <v>518</v>
      </c>
      <c r="H74" s="15"/>
      <c r="I74" s="12" t="str">
        <f>VLOOKUP(A74,'Room allocations for Jene'!$B$3:$H$75,7,FALSE)</f>
        <v>10A</v>
      </c>
      <c r="J74" s="12"/>
      <c r="K74" s="12" t="s">
        <v>520</v>
      </c>
      <c r="L74" s="12" t="s">
        <v>521</v>
      </c>
      <c r="M74" s="12" t="s">
        <v>522</v>
      </c>
      <c r="N74" s="12"/>
      <c r="O74" s="12"/>
      <c r="P74" s="12"/>
      <c r="Q74" s="12" t="s">
        <v>505</v>
      </c>
      <c r="R74" s="12" t="s">
        <v>506</v>
      </c>
      <c r="S74" s="12" t="s">
        <v>507</v>
      </c>
      <c r="T74" s="12" t="s">
        <v>508</v>
      </c>
      <c r="U74" s="12" t="s">
        <v>509</v>
      </c>
      <c r="V74" s="12" t="s">
        <v>510</v>
      </c>
      <c r="W74" s="12" t="s">
        <v>511</v>
      </c>
      <c r="X74" s="12" t="s">
        <v>512</v>
      </c>
      <c r="Y74" s="12" t="s">
        <v>513</v>
      </c>
      <c r="Z74" s="12"/>
      <c r="AA74" s="12" t="s">
        <v>121</v>
      </c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1:45" ht="12.75" hidden="1">
      <c r="A75" s="12" t="s">
        <v>400</v>
      </c>
      <c r="B75" s="12" t="s">
        <v>76</v>
      </c>
      <c r="C75" s="12" t="s">
        <v>558</v>
      </c>
      <c r="D75" s="12"/>
      <c r="E75" s="12" t="s">
        <v>33</v>
      </c>
      <c r="F75" s="12" t="s">
        <v>480</v>
      </c>
      <c r="G75" s="12" t="s">
        <v>518</v>
      </c>
      <c r="H75" s="15"/>
      <c r="I75" s="12" t="str">
        <f>VLOOKUP(A75,'Room allocations for Jene'!$B$3:$H$75,7,FALSE)</f>
        <v>10C</v>
      </c>
      <c r="J75" s="12"/>
      <c r="K75" s="12" t="s">
        <v>520</v>
      </c>
      <c r="L75" s="12" t="s">
        <v>521</v>
      </c>
      <c r="M75" s="12" t="s">
        <v>522</v>
      </c>
      <c r="N75" s="12"/>
      <c r="O75" s="12"/>
      <c r="P75" s="12"/>
      <c r="Q75" s="12" t="s">
        <v>505</v>
      </c>
      <c r="R75" s="12" t="s">
        <v>506</v>
      </c>
      <c r="S75" s="12" t="s">
        <v>507</v>
      </c>
      <c r="T75" s="12" t="s">
        <v>508</v>
      </c>
      <c r="U75" s="12" t="s">
        <v>509</v>
      </c>
      <c r="V75" s="12" t="s">
        <v>510</v>
      </c>
      <c r="W75" s="12" t="s">
        <v>511</v>
      </c>
      <c r="X75" s="12" t="s">
        <v>512</v>
      </c>
      <c r="Y75" s="12" t="s">
        <v>513</v>
      </c>
      <c r="Z75" s="12"/>
      <c r="AA75" s="12" t="s">
        <v>121</v>
      </c>
      <c r="AB75" s="15"/>
      <c r="AC75" s="15"/>
      <c r="AD75" s="15"/>
      <c r="AE75" s="12"/>
      <c r="AF75" s="12"/>
      <c r="AG75" s="15"/>
      <c r="AH75" s="21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1:45" ht="12.75" hidden="1">
      <c r="A76" s="12" t="s">
        <v>130</v>
      </c>
      <c r="B76" s="12" t="s">
        <v>76</v>
      </c>
      <c r="C76" s="12" t="s">
        <v>558</v>
      </c>
      <c r="D76" s="12"/>
      <c r="E76" s="12" t="s">
        <v>33</v>
      </c>
      <c r="F76" s="12"/>
      <c r="G76" s="12" t="s">
        <v>128</v>
      </c>
      <c r="H76" s="15"/>
      <c r="I76" s="12" t="str">
        <f>VLOOKUP(A76,'Room allocations for Jene'!$B$3:$H$75,7,FALSE)</f>
        <v>4D</v>
      </c>
      <c r="J76" s="12"/>
      <c r="K76" s="12"/>
      <c r="L76" s="12" t="s">
        <v>521</v>
      </c>
      <c r="M76" s="12"/>
      <c r="N76" s="12"/>
      <c r="O76" s="12"/>
      <c r="P76" s="12"/>
      <c r="Q76" s="12"/>
      <c r="R76" s="12"/>
      <c r="S76" s="12"/>
      <c r="T76" s="12" t="s">
        <v>508</v>
      </c>
      <c r="U76" s="12" t="s">
        <v>509</v>
      </c>
      <c r="V76" s="12"/>
      <c r="W76" s="12"/>
      <c r="X76" s="12"/>
      <c r="Y76" s="12"/>
      <c r="Z76" s="12"/>
      <c r="AA76" s="12" t="s">
        <v>51</v>
      </c>
      <c r="AB76" s="15"/>
      <c r="AC76" s="15"/>
      <c r="AD76" s="15"/>
      <c r="AE76" s="12" t="s">
        <v>52</v>
      </c>
      <c r="AF76" s="12" t="s">
        <v>350</v>
      </c>
      <c r="AG76" s="15"/>
      <c r="AH76" s="21">
        <v>83</v>
      </c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1:45" ht="12.75" hidden="1">
      <c r="A77" s="12" t="s">
        <v>391</v>
      </c>
      <c r="B77" s="12" t="s">
        <v>76</v>
      </c>
      <c r="C77" s="12" t="s">
        <v>558</v>
      </c>
      <c r="D77" s="15"/>
      <c r="E77" s="12" t="s">
        <v>33</v>
      </c>
      <c r="F77" s="15"/>
      <c r="G77" s="13" t="s">
        <v>235</v>
      </c>
      <c r="H77" s="12"/>
      <c r="I77" s="12" t="str">
        <f>VLOOKUP(A77,'Room allocations for Jene'!$B$3:$H$75,7,FALSE)</f>
        <v>6D</v>
      </c>
      <c r="J77" s="12"/>
      <c r="K77" s="12"/>
      <c r="L77" s="12" t="s">
        <v>521</v>
      </c>
      <c r="M77" s="12"/>
      <c r="N77" s="12"/>
      <c r="O77" s="12"/>
      <c r="P77" s="12"/>
      <c r="Q77" s="12"/>
      <c r="R77" s="12"/>
      <c r="S77" s="12" t="s">
        <v>507</v>
      </c>
      <c r="T77" s="12" t="s">
        <v>508</v>
      </c>
      <c r="U77" s="12" t="s">
        <v>509</v>
      </c>
      <c r="V77" s="12" t="s">
        <v>510</v>
      </c>
      <c r="W77" s="12" t="s">
        <v>511</v>
      </c>
      <c r="X77" s="12"/>
      <c r="Y77" s="12"/>
      <c r="Z77" s="12"/>
      <c r="AA77" s="12" t="s">
        <v>51</v>
      </c>
      <c r="AB77" s="15"/>
      <c r="AC77" s="15"/>
      <c r="AD77" s="15"/>
      <c r="AE77" s="12" t="s">
        <v>239</v>
      </c>
      <c r="AF77" s="12" t="s">
        <v>54</v>
      </c>
      <c r="AG77" s="15"/>
      <c r="AH77" s="12">
        <v>149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1:45" ht="12.75">
      <c r="A78" s="12" t="s">
        <v>75</v>
      </c>
      <c r="B78" s="12" t="s">
        <v>76</v>
      </c>
      <c r="C78" s="12" t="s">
        <v>558</v>
      </c>
      <c r="D78" s="12"/>
      <c r="E78" s="12"/>
      <c r="F78" s="12"/>
      <c r="G78" s="12" t="s">
        <v>518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2" t="s">
        <v>507</v>
      </c>
      <c r="T78" s="12" t="s">
        <v>508</v>
      </c>
      <c r="U78" s="15"/>
      <c r="V78" s="12" t="s">
        <v>510</v>
      </c>
      <c r="W78" s="12" t="s">
        <v>511</v>
      </c>
      <c r="X78" s="15"/>
      <c r="Y78" s="15"/>
      <c r="Z78" s="15"/>
      <c r="AA78" s="15"/>
      <c r="AB78" s="12" t="s">
        <v>51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2" t="s">
        <v>81</v>
      </c>
      <c r="AM78" s="12" t="s">
        <v>81</v>
      </c>
      <c r="AN78" s="15"/>
      <c r="AO78" s="12">
        <v>132</v>
      </c>
      <c r="AP78" s="15"/>
      <c r="AQ78" s="14"/>
      <c r="AR78" s="15"/>
      <c r="AS78" s="15"/>
    </row>
    <row r="79" spans="1:45" ht="12.75">
      <c r="A79" s="12" t="s">
        <v>222</v>
      </c>
      <c r="B79" s="12" t="s">
        <v>76</v>
      </c>
      <c r="C79" s="12" t="s">
        <v>558</v>
      </c>
      <c r="D79" s="12"/>
      <c r="E79" s="12"/>
      <c r="F79" s="12"/>
      <c r="G79" s="12" t="s">
        <v>518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2" t="s">
        <v>507</v>
      </c>
      <c r="T79" s="12" t="s">
        <v>508</v>
      </c>
      <c r="U79" s="15"/>
      <c r="V79" s="15"/>
      <c r="W79" s="15"/>
      <c r="X79" s="15"/>
      <c r="Y79" s="15"/>
      <c r="Z79" s="15"/>
      <c r="AA79" s="15"/>
      <c r="AB79" s="12" t="s">
        <v>51</v>
      </c>
      <c r="AC79" s="15"/>
      <c r="AD79" s="15"/>
      <c r="AE79" s="15"/>
      <c r="AF79" s="15"/>
      <c r="AG79" s="15"/>
      <c r="AH79" s="15"/>
      <c r="AI79" s="15"/>
      <c r="AJ79" s="15"/>
      <c r="AK79" s="15"/>
      <c r="AL79" s="12" t="s">
        <v>81</v>
      </c>
      <c r="AM79" s="15"/>
      <c r="AN79" s="15"/>
      <c r="AO79" s="27">
        <v>66</v>
      </c>
      <c r="AP79" s="15"/>
      <c r="AQ79" s="15"/>
      <c r="AR79" s="15"/>
      <c r="AS79" s="15"/>
    </row>
    <row r="80" spans="1:45" ht="12.75">
      <c r="A80" s="12" t="s">
        <v>370</v>
      </c>
      <c r="B80" s="12" t="s">
        <v>76</v>
      </c>
      <c r="C80" s="12" t="s">
        <v>558</v>
      </c>
      <c r="D80" s="12"/>
      <c r="E80" s="12"/>
      <c r="F80" s="12"/>
      <c r="G80" s="12" t="s">
        <v>518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2" t="s">
        <v>507</v>
      </c>
      <c r="T80" s="15"/>
      <c r="U80" s="15"/>
      <c r="V80" s="15"/>
      <c r="W80" s="15"/>
      <c r="X80" s="15"/>
      <c r="Y80" s="15"/>
      <c r="Z80" s="15"/>
      <c r="AA80" s="15"/>
      <c r="AB80" s="12" t="s">
        <v>51</v>
      </c>
      <c r="AC80" s="15"/>
      <c r="AD80" s="15"/>
      <c r="AE80" s="15"/>
      <c r="AF80" s="15"/>
      <c r="AG80" s="15"/>
      <c r="AH80" s="15"/>
      <c r="AI80" s="15"/>
      <c r="AJ80" s="15"/>
      <c r="AK80" s="15"/>
      <c r="AL80" s="12" t="s">
        <v>256</v>
      </c>
      <c r="AM80" s="15"/>
      <c r="AN80" s="15"/>
      <c r="AO80" s="12">
        <v>40</v>
      </c>
      <c r="AP80" s="15"/>
      <c r="AQ80" s="15"/>
      <c r="AR80" s="15"/>
      <c r="AS80" s="15"/>
    </row>
    <row r="81" spans="1:45" ht="12.75">
      <c r="A81" s="12" t="s">
        <v>422</v>
      </c>
      <c r="B81" s="12" t="s">
        <v>76</v>
      </c>
      <c r="C81" s="12" t="s">
        <v>558</v>
      </c>
      <c r="D81" s="12"/>
      <c r="E81" s="12"/>
      <c r="F81" s="12"/>
      <c r="G81" s="12" t="s">
        <v>518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2" t="s">
        <v>507</v>
      </c>
      <c r="T81" s="12" t="s">
        <v>508</v>
      </c>
      <c r="U81" s="12"/>
      <c r="V81" s="12" t="s">
        <v>510</v>
      </c>
      <c r="W81" s="12"/>
      <c r="X81" s="12"/>
      <c r="Y81" s="12"/>
      <c r="Z81" s="12" t="s">
        <v>527</v>
      </c>
      <c r="AA81" s="12"/>
      <c r="AB81" s="12" t="s">
        <v>51</v>
      </c>
      <c r="AC81" s="15"/>
      <c r="AD81" s="15"/>
      <c r="AE81" s="15"/>
      <c r="AF81" s="15"/>
      <c r="AG81" s="15"/>
      <c r="AH81" s="15"/>
      <c r="AI81" s="15"/>
      <c r="AJ81" s="15"/>
      <c r="AK81" s="15"/>
      <c r="AL81" s="12" t="s">
        <v>81</v>
      </c>
      <c r="AM81" s="12" t="s">
        <v>256</v>
      </c>
      <c r="AN81" s="15"/>
      <c r="AO81" s="15"/>
      <c r="AP81" s="12" t="s">
        <v>527</v>
      </c>
      <c r="AQ81" s="15"/>
      <c r="AR81" s="15"/>
      <c r="AS81" s="15"/>
    </row>
    <row r="82" spans="1:45" ht="12.75">
      <c r="A82" s="12" t="s">
        <v>419</v>
      </c>
      <c r="B82" s="12" t="s">
        <v>76</v>
      </c>
      <c r="C82" s="12" t="s">
        <v>558</v>
      </c>
      <c r="D82" s="12"/>
      <c r="E82" s="12"/>
      <c r="F82" s="12"/>
      <c r="G82" s="12" t="s">
        <v>518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2" t="s">
        <v>507</v>
      </c>
      <c r="T82" s="12" t="s">
        <v>508</v>
      </c>
      <c r="U82" s="12"/>
      <c r="V82" s="12" t="s">
        <v>510</v>
      </c>
      <c r="W82" s="12"/>
      <c r="X82" s="12"/>
      <c r="Y82" s="12"/>
      <c r="Z82" s="12" t="s">
        <v>527</v>
      </c>
      <c r="AA82" s="12"/>
      <c r="AB82" s="12" t="s">
        <v>51</v>
      </c>
      <c r="AC82" s="15"/>
      <c r="AD82" s="15"/>
      <c r="AE82" s="15"/>
      <c r="AF82" s="15"/>
      <c r="AG82" s="15"/>
      <c r="AH82" s="15"/>
      <c r="AI82" s="15"/>
      <c r="AJ82" s="15"/>
      <c r="AK82" s="15"/>
      <c r="AL82" s="12" t="s">
        <v>81</v>
      </c>
      <c r="AM82" s="12" t="s">
        <v>256</v>
      </c>
      <c r="AN82" s="15"/>
      <c r="AO82" s="15"/>
      <c r="AP82" s="12" t="s">
        <v>527</v>
      </c>
      <c r="AQ82" s="15"/>
      <c r="AR82" s="15"/>
      <c r="AS82" s="15"/>
    </row>
    <row r="83" spans="1:45" ht="12.75">
      <c r="A83" s="12" t="s">
        <v>425</v>
      </c>
      <c r="B83" s="12" t="s">
        <v>76</v>
      </c>
      <c r="C83" s="12" t="s">
        <v>558</v>
      </c>
      <c r="D83" s="12"/>
      <c r="E83" s="12"/>
      <c r="F83" s="12"/>
      <c r="G83" s="12" t="s">
        <v>518</v>
      </c>
      <c r="H83" s="15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 t="s">
        <v>510</v>
      </c>
      <c r="W83" s="12"/>
      <c r="X83" s="12"/>
      <c r="Y83" s="12"/>
      <c r="Z83" s="12"/>
      <c r="AA83" s="12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1:45" ht="12.75" hidden="1">
      <c r="A84" s="12" t="s">
        <v>263</v>
      </c>
      <c r="B84" s="12" t="s">
        <v>528</v>
      </c>
      <c r="C84" s="12" t="s">
        <v>559</v>
      </c>
      <c r="D84" s="12"/>
      <c r="E84" s="12" t="s">
        <v>33</v>
      </c>
      <c r="F84" s="12"/>
      <c r="G84" s="12" t="s">
        <v>267</v>
      </c>
      <c r="H84" s="15"/>
      <c r="I84" s="12" t="str">
        <f>VLOOKUP(A84,'Room allocations for Jene'!$B$3:$H$75,7,FALSE)</f>
        <v>8F</v>
      </c>
      <c r="J84" s="12"/>
      <c r="K84" s="12" t="s">
        <v>520</v>
      </c>
      <c r="L84" s="12" t="s">
        <v>521</v>
      </c>
      <c r="M84" s="12" t="s">
        <v>522</v>
      </c>
      <c r="N84" s="12"/>
      <c r="O84" s="12"/>
      <c r="P84" s="12"/>
      <c r="Q84" s="12" t="s">
        <v>505</v>
      </c>
      <c r="R84" s="12" t="s">
        <v>506</v>
      </c>
      <c r="S84" s="12" t="s">
        <v>507</v>
      </c>
      <c r="T84" s="12" t="s">
        <v>508</v>
      </c>
      <c r="U84" s="12" t="s">
        <v>509</v>
      </c>
      <c r="V84" s="12" t="s">
        <v>510</v>
      </c>
      <c r="W84" s="12" t="s">
        <v>511</v>
      </c>
      <c r="X84" s="12" t="s">
        <v>512</v>
      </c>
      <c r="Y84" s="12" t="s">
        <v>513</v>
      </c>
      <c r="Z84" s="12"/>
      <c r="AA84" s="12" t="s">
        <v>34</v>
      </c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1:45" ht="12.75" hidden="1">
      <c r="A85" s="12" t="s">
        <v>267</v>
      </c>
      <c r="B85" s="12" t="s">
        <v>528</v>
      </c>
      <c r="C85" s="12" t="s">
        <v>559</v>
      </c>
      <c r="D85" s="12"/>
      <c r="E85" s="12" t="s">
        <v>33</v>
      </c>
      <c r="F85" s="12"/>
      <c r="G85" s="12" t="s">
        <v>263</v>
      </c>
      <c r="H85" s="15"/>
      <c r="I85" s="12" t="str">
        <f>VLOOKUP(A85,'Room allocations for Jene'!$B$3:$H$75,7,FALSE)</f>
        <v>8F</v>
      </c>
      <c r="J85" s="12"/>
      <c r="K85" s="12" t="s">
        <v>520</v>
      </c>
      <c r="L85" s="12" t="s">
        <v>521</v>
      </c>
      <c r="M85" s="12" t="s">
        <v>522</v>
      </c>
      <c r="N85" s="12"/>
      <c r="O85" s="12"/>
      <c r="P85" s="12"/>
      <c r="Q85" s="12" t="s">
        <v>505</v>
      </c>
      <c r="R85" s="12" t="s">
        <v>506</v>
      </c>
      <c r="S85" s="12" t="s">
        <v>507</v>
      </c>
      <c r="T85" s="12" t="s">
        <v>508</v>
      </c>
      <c r="U85" s="12" t="s">
        <v>509</v>
      </c>
      <c r="V85" s="12" t="s">
        <v>510</v>
      </c>
      <c r="W85" s="12" t="s">
        <v>511</v>
      </c>
      <c r="X85" s="12" t="s">
        <v>512</v>
      </c>
      <c r="Y85" s="12" t="s">
        <v>513</v>
      </c>
      <c r="Z85" s="12"/>
      <c r="AA85" s="12" t="s">
        <v>34</v>
      </c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1:45" ht="12.75">
      <c r="A86" s="1" t="s">
        <v>437</v>
      </c>
      <c r="B86" s="12" t="s">
        <v>528</v>
      </c>
      <c r="C86" s="12" t="s">
        <v>559</v>
      </c>
      <c r="D86" s="12"/>
      <c r="E86" s="12"/>
      <c r="F86" s="12"/>
      <c r="G86" s="12" t="s">
        <v>518</v>
      </c>
      <c r="H86" s="15"/>
      <c r="I86" s="12"/>
      <c r="J86" s="12"/>
      <c r="K86" s="12"/>
      <c r="L86" s="12"/>
      <c r="M86" s="12"/>
      <c r="N86" s="12"/>
      <c r="O86" s="12"/>
      <c r="P86" s="12" t="s">
        <v>504</v>
      </c>
      <c r="Q86" s="12"/>
      <c r="R86" s="12"/>
      <c r="S86" s="12" t="s">
        <v>507</v>
      </c>
      <c r="T86" s="12" t="s">
        <v>508</v>
      </c>
      <c r="U86" s="12"/>
      <c r="V86" s="12"/>
      <c r="W86" s="12"/>
      <c r="X86" s="12"/>
      <c r="Y86" s="12"/>
      <c r="Z86" s="12"/>
      <c r="AA86" s="12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1:45" ht="12.75" hidden="1">
      <c r="A87" s="12" t="s">
        <v>200</v>
      </c>
      <c r="B87" s="12" t="s">
        <v>553</v>
      </c>
      <c r="C87" s="12" t="s">
        <v>560</v>
      </c>
      <c r="D87" s="12"/>
      <c r="E87" s="12" t="s">
        <v>33</v>
      </c>
      <c r="F87" s="12"/>
      <c r="G87" s="12" t="s">
        <v>195</v>
      </c>
      <c r="H87" s="15"/>
      <c r="I87" s="12" t="str">
        <f>VLOOKUP(A87,'Room allocations for Jene'!$B$3:$H$75,7,FALSE)</f>
        <v>9E</v>
      </c>
      <c r="J87" s="12" t="s">
        <v>519</v>
      </c>
      <c r="K87" s="12" t="s">
        <v>520</v>
      </c>
      <c r="L87" s="12" t="s">
        <v>521</v>
      </c>
      <c r="M87" s="12" t="s">
        <v>522</v>
      </c>
      <c r="N87" s="12" t="s">
        <v>502</v>
      </c>
      <c r="O87" s="12" t="s">
        <v>503</v>
      </c>
      <c r="P87" s="12" t="s">
        <v>504</v>
      </c>
      <c r="Q87" s="12" t="s">
        <v>505</v>
      </c>
      <c r="R87" s="12" t="s">
        <v>506</v>
      </c>
      <c r="S87" s="12" t="s">
        <v>507</v>
      </c>
      <c r="T87" s="12" t="s">
        <v>508</v>
      </c>
      <c r="U87" s="12" t="s">
        <v>509</v>
      </c>
      <c r="V87" s="12" t="s">
        <v>510</v>
      </c>
      <c r="W87" s="12" t="s">
        <v>511</v>
      </c>
      <c r="X87" s="12" t="s">
        <v>512</v>
      </c>
      <c r="Y87" s="12" t="s">
        <v>513</v>
      </c>
      <c r="Z87" s="12"/>
      <c r="AA87" s="12" t="s">
        <v>42</v>
      </c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1:45" ht="12.75">
      <c r="A88" s="12" t="s">
        <v>561</v>
      </c>
      <c r="B88" s="12" t="s">
        <v>553</v>
      </c>
      <c r="C88" s="12" t="s">
        <v>560</v>
      </c>
      <c r="D88" s="12"/>
      <c r="E88" s="12"/>
      <c r="F88" s="12"/>
      <c r="G88" s="12" t="s">
        <v>562</v>
      </c>
      <c r="H88" s="15"/>
      <c r="I88" s="12"/>
      <c r="J88" s="12"/>
      <c r="K88" s="12"/>
      <c r="L88" s="12"/>
      <c r="M88" s="12"/>
      <c r="N88" s="12"/>
      <c r="O88" s="12"/>
      <c r="P88" s="12" t="s">
        <v>504</v>
      </c>
      <c r="Q88" s="12" t="s">
        <v>505</v>
      </c>
      <c r="R88" s="12"/>
      <c r="S88" s="12" t="s">
        <v>507</v>
      </c>
      <c r="T88" s="12" t="s">
        <v>508</v>
      </c>
      <c r="U88" s="12"/>
      <c r="V88" s="12" t="s">
        <v>510</v>
      </c>
      <c r="W88" s="12" t="s">
        <v>511</v>
      </c>
      <c r="X88" s="12"/>
      <c r="Y88" s="12"/>
      <c r="Z88" s="12"/>
      <c r="AA88" s="12" t="s">
        <v>51</v>
      </c>
      <c r="AB88" s="15"/>
      <c r="AC88" s="15"/>
      <c r="AD88" s="12" t="s">
        <v>52</v>
      </c>
      <c r="AE88" s="12" t="s">
        <v>53</v>
      </c>
      <c r="AF88" s="12" t="s">
        <v>54</v>
      </c>
      <c r="AG88" s="15"/>
      <c r="AH88" s="12" t="s">
        <v>55</v>
      </c>
      <c r="AI88" s="15"/>
      <c r="AJ88" s="15"/>
      <c r="AK88" s="15"/>
      <c r="AL88" s="15"/>
      <c r="AM88" s="15"/>
      <c r="AN88" s="15"/>
      <c r="AO88" s="15"/>
      <c r="AP88" s="15"/>
      <c r="AQ88" s="14"/>
      <c r="AR88" s="15"/>
      <c r="AS88" s="15"/>
    </row>
    <row r="89" spans="1:45" ht="12.75">
      <c r="A89" s="12" t="s">
        <v>562</v>
      </c>
      <c r="B89" s="12" t="s">
        <v>553</v>
      </c>
      <c r="C89" s="12" t="s">
        <v>560</v>
      </c>
      <c r="D89" s="12"/>
      <c r="E89" s="12"/>
      <c r="F89" s="12"/>
      <c r="G89" s="12" t="s">
        <v>561</v>
      </c>
      <c r="H89" s="15"/>
      <c r="I89" s="12"/>
      <c r="J89" s="12"/>
      <c r="K89" s="12"/>
      <c r="L89" s="12"/>
      <c r="M89" s="12"/>
      <c r="N89" s="12"/>
      <c r="O89" s="12"/>
      <c r="P89" s="12" t="s">
        <v>504</v>
      </c>
      <c r="Q89" s="12" t="s">
        <v>505</v>
      </c>
      <c r="R89" s="12"/>
      <c r="S89" s="12" t="s">
        <v>507</v>
      </c>
      <c r="T89" s="12" t="s">
        <v>508</v>
      </c>
      <c r="U89" s="12"/>
      <c r="V89" s="12" t="s">
        <v>510</v>
      </c>
      <c r="W89" s="12" t="s">
        <v>511</v>
      </c>
      <c r="X89" s="12"/>
      <c r="Y89" s="12"/>
      <c r="Z89" s="12"/>
      <c r="AA89" s="12" t="s">
        <v>51</v>
      </c>
      <c r="AB89" s="15"/>
      <c r="AC89" s="15"/>
      <c r="AD89" s="12" t="s">
        <v>52</v>
      </c>
      <c r="AE89" s="12" t="s">
        <v>53</v>
      </c>
      <c r="AF89" s="12" t="s">
        <v>54</v>
      </c>
      <c r="AG89" s="15"/>
      <c r="AH89" s="12" t="s">
        <v>55</v>
      </c>
      <c r="AI89" s="15"/>
      <c r="AJ89" s="15"/>
      <c r="AK89" s="15"/>
      <c r="AL89" s="15"/>
      <c r="AM89" s="15"/>
      <c r="AN89" s="15"/>
      <c r="AO89" s="15"/>
      <c r="AP89" s="15"/>
      <c r="AQ89" s="14" t="s">
        <v>58</v>
      </c>
      <c r="AR89" s="15"/>
      <c r="AS89" s="15"/>
    </row>
    <row r="90" spans="1:45" ht="12.75" hidden="1">
      <c r="A90" s="12" t="s">
        <v>235</v>
      </c>
      <c r="B90" s="12" t="s">
        <v>553</v>
      </c>
      <c r="C90" s="12" t="s">
        <v>560</v>
      </c>
      <c r="D90" s="12"/>
      <c r="E90" s="12" t="s">
        <v>33</v>
      </c>
      <c r="F90" s="15"/>
      <c r="G90" s="13" t="s">
        <v>391</v>
      </c>
      <c r="H90" s="12"/>
      <c r="I90" s="12" t="str">
        <f>VLOOKUP(A90,'Room allocations for Jene'!$B$3:$H$75,7,FALSE)</f>
        <v>6D</v>
      </c>
      <c r="J90" s="12"/>
      <c r="K90" s="12"/>
      <c r="L90" s="12" t="s">
        <v>521</v>
      </c>
      <c r="M90" s="12"/>
      <c r="N90" s="12"/>
      <c r="O90" s="12"/>
      <c r="P90" s="12"/>
      <c r="Q90" s="12"/>
      <c r="R90" s="12"/>
      <c r="S90" s="12" t="s">
        <v>507</v>
      </c>
      <c r="T90" s="12" t="s">
        <v>508</v>
      </c>
      <c r="U90" s="12" t="s">
        <v>509</v>
      </c>
      <c r="V90" s="12" t="s">
        <v>510</v>
      </c>
      <c r="W90" s="12"/>
      <c r="X90" s="12"/>
      <c r="Y90" s="12"/>
      <c r="Z90" s="12" t="s">
        <v>549</v>
      </c>
      <c r="AA90" s="12" t="s">
        <v>51</v>
      </c>
      <c r="AB90" s="15"/>
      <c r="AC90" s="15"/>
      <c r="AD90" s="15"/>
      <c r="AE90" s="12" t="s">
        <v>239</v>
      </c>
      <c r="AF90" s="12" t="s">
        <v>240</v>
      </c>
      <c r="AG90" s="15"/>
      <c r="AH90" s="27">
        <v>123</v>
      </c>
      <c r="AI90" s="15"/>
      <c r="AJ90" s="15"/>
      <c r="AK90" s="15"/>
      <c r="AL90" s="15"/>
      <c r="AM90" s="15"/>
      <c r="AN90" s="15"/>
      <c r="AO90" s="15"/>
      <c r="AP90" s="12" t="s">
        <v>215</v>
      </c>
      <c r="AQ90" s="15"/>
      <c r="AR90" s="15"/>
      <c r="AS90" s="15"/>
    </row>
    <row r="91" spans="1:45" ht="12.75" hidden="1">
      <c r="A91" s="12" t="s">
        <v>465</v>
      </c>
      <c r="B91" s="12" t="s">
        <v>553</v>
      </c>
      <c r="C91" s="12" t="s">
        <v>560</v>
      </c>
      <c r="D91" s="12"/>
      <c r="E91" s="12" t="s">
        <v>33</v>
      </c>
      <c r="F91" s="12" t="s">
        <v>480</v>
      </c>
      <c r="G91" s="12"/>
      <c r="H91" s="15"/>
      <c r="I91" s="12"/>
      <c r="J91" s="12"/>
      <c r="K91" s="12"/>
      <c r="L91" s="12" t="s">
        <v>521</v>
      </c>
      <c r="M91" s="12"/>
      <c r="N91" s="12"/>
      <c r="O91" s="12"/>
      <c r="P91" s="12"/>
      <c r="Q91" s="12"/>
      <c r="R91" s="12"/>
      <c r="S91" s="12" t="s">
        <v>507</v>
      </c>
      <c r="T91" s="12" t="s">
        <v>508</v>
      </c>
      <c r="U91" s="12" t="s">
        <v>509</v>
      </c>
      <c r="V91" s="12" t="s">
        <v>510</v>
      </c>
      <c r="W91" s="12"/>
      <c r="X91" s="12"/>
      <c r="Y91" s="12"/>
      <c r="Z91" s="12"/>
      <c r="AA91" s="12"/>
      <c r="AB91" s="15"/>
      <c r="AC91" s="15"/>
      <c r="AD91" s="15"/>
      <c r="AE91" s="12"/>
      <c r="AF91" s="12"/>
      <c r="AG91" s="15"/>
      <c r="AH91" s="15"/>
      <c r="AI91" s="12"/>
      <c r="AJ91" s="15"/>
      <c r="AK91" s="15"/>
      <c r="AL91" s="15"/>
      <c r="AM91" s="15"/>
      <c r="AN91" s="15"/>
      <c r="AO91" s="15"/>
      <c r="AP91" s="15"/>
      <c r="AQ91" s="14"/>
      <c r="AR91" s="15"/>
      <c r="AS91" s="15"/>
    </row>
    <row r="92" spans="1:45" ht="12.75" hidden="1">
      <c r="A92" s="12" t="s">
        <v>403</v>
      </c>
      <c r="B92" s="12" t="s">
        <v>534</v>
      </c>
      <c r="C92" s="12" t="s">
        <v>563</v>
      </c>
      <c r="D92" s="12" t="s">
        <v>544</v>
      </c>
      <c r="E92" s="12" t="s">
        <v>33</v>
      </c>
      <c r="F92" s="12" t="s">
        <v>480</v>
      </c>
      <c r="G92" s="12" t="s">
        <v>518</v>
      </c>
      <c r="H92" s="15"/>
      <c r="I92" s="12" t="str">
        <f>VLOOKUP(A92,'Room allocations for Jene'!$B$3:$H$75,7,FALSE)</f>
        <v>5B</v>
      </c>
      <c r="J92" s="12"/>
      <c r="K92" s="12" t="s">
        <v>520</v>
      </c>
      <c r="L92" s="12" t="s">
        <v>521</v>
      </c>
      <c r="M92" s="12" t="s">
        <v>522</v>
      </c>
      <c r="N92" s="12"/>
      <c r="O92" s="12"/>
      <c r="P92" s="12"/>
      <c r="Q92" s="12" t="s">
        <v>505</v>
      </c>
      <c r="R92" s="12" t="s">
        <v>506</v>
      </c>
      <c r="S92" s="12" t="s">
        <v>507</v>
      </c>
      <c r="T92" s="12" t="s">
        <v>508</v>
      </c>
      <c r="U92" s="12" t="s">
        <v>509</v>
      </c>
      <c r="V92" s="12" t="s">
        <v>510</v>
      </c>
      <c r="W92" s="12" t="s">
        <v>511</v>
      </c>
      <c r="X92" s="12" t="s">
        <v>512</v>
      </c>
      <c r="Y92" s="12" t="s">
        <v>513</v>
      </c>
      <c r="Z92" s="12"/>
      <c r="AA92" s="12" t="s">
        <v>121</v>
      </c>
      <c r="AB92" s="15"/>
      <c r="AC92" s="15"/>
      <c r="AD92" s="15"/>
      <c r="AE92" s="12"/>
      <c r="AF92" s="12"/>
      <c r="AG92" s="15"/>
      <c r="AH92" s="15"/>
      <c r="AI92" s="12" t="s">
        <v>169</v>
      </c>
      <c r="AJ92" s="15"/>
      <c r="AK92" s="15"/>
      <c r="AL92" s="15"/>
      <c r="AM92" s="15"/>
      <c r="AN92" s="15"/>
      <c r="AO92" s="15"/>
      <c r="AP92" s="15"/>
      <c r="AQ92" s="14"/>
      <c r="AR92" s="15"/>
      <c r="AS92" s="15"/>
    </row>
    <row r="93" spans="1:45" ht="12.75" hidden="1">
      <c r="A93" s="12" t="s">
        <v>408</v>
      </c>
      <c r="B93" s="28" t="s">
        <v>409</v>
      </c>
      <c r="C93" s="15"/>
      <c r="D93" s="12" t="s">
        <v>564</v>
      </c>
      <c r="E93" s="12" t="s">
        <v>33</v>
      </c>
      <c r="F93" s="12"/>
      <c r="G93" s="12" t="s">
        <v>411</v>
      </c>
      <c r="H93" s="15"/>
      <c r="I93" s="12" t="str">
        <f>VLOOKUP(A93,'Room allocations for Jene'!$B$3:$H$75,7,FALSE)</f>
        <v>9G</v>
      </c>
      <c r="J93" s="12" t="s">
        <v>519</v>
      </c>
      <c r="K93" s="12" t="s">
        <v>520</v>
      </c>
      <c r="L93" s="12" t="s">
        <v>521</v>
      </c>
      <c r="M93" s="12" t="s">
        <v>522</v>
      </c>
      <c r="N93" s="12" t="s">
        <v>502</v>
      </c>
      <c r="O93" s="12" t="s">
        <v>503</v>
      </c>
      <c r="P93" s="12" t="s">
        <v>504</v>
      </c>
      <c r="Q93" s="12" t="s">
        <v>505</v>
      </c>
      <c r="R93" s="12" t="s">
        <v>506</v>
      </c>
      <c r="S93" s="12" t="s">
        <v>507</v>
      </c>
      <c r="T93" s="12" t="s">
        <v>508</v>
      </c>
      <c r="U93" s="12" t="s">
        <v>509</v>
      </c>
      <c r="V93" s="12" t="s">
        <v>510</v>
      </c>
      <c r="W93" s="12" t="s">
        <v>511</v>
      </c>
      <c r="X93" s="12" t="s">
        <v>512</v>
      </c>
      <c r="Y93" s="12" t="s">
        <v>513</v>
      </c>
      <c r="Z93" s="15"/>
      <c r="AA93" s="15"/>
      <c r="AB93" s="15"/>
      <c r="AC93" s="15"/>
      <c r="AD93" s="15"/>
      <c r="AE93" s="12"/>
      <c r="AF93" s="12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4"/>
      <c r="AR93" s="15"/>
      <c r="AS93" s="15"/>
    </row>
    <row r="94" spans="1:45" ht="12.75" hidden="1">
      <c r="A94" s="12" t="s">
        <v>411</v>
      </c>
      <c r="B94" s="28" t="s">
        <v>409</v>
      </c>
      <c r="C94" s="15"/>
      <c r="D94" s="12" t="s">
        <v>564</v>
      </c>
      <c r="E94" s="12" t="s">
        <v>33</v>
      </c>
      <c r="F94" s="12"/>
      <c r="G94" s="12" t="s">
        <v>408</v>
      </c>
      <c r="H94" s="15"/>
      <c r="I94" s="12" t="str">
        <f>VLOOKUP(A94,'Room allocations for Jene'!$B$3:$H$75,7,FALSE)</f>
        <v>9G</v>
      </c>
      <c r="J94" s="12" t="s">
        <v>519</v>
      </c>
      <c r="K94" s="12" t="s">
        <v>520</v>
      </c>
      <c r="L94" s="12" t="s">
        <v>521</v>
      </c>
      <c r="M94" s="12" t="s">
        <v>522</v>
      </c>
      <c r="N94" s="12" t="s">
        <v>502</v>
      </c>
      <c r="O94" s="12" t="s">
        <v>503</v>
      </c>
      <c r="P94" s="12" t="s">
        <v>504</v>
      </c>
      <c r="Q94" s="12" t="s">
        <v>505</v>
      </c>
      <c r="R94" s="12" t="s">
        <v>506</v>
      </c>
      <c r="S94" s="12" t="s">
        <v>507</v>
      </c>
      <c r="T94" s="12" t="s">
        <v>508</v>
      </c>
      <c r="U94" s="12" t="s">
        <v>509</v>
      </c>
      <c r="V94" s="12" t="s">
        <v>510</v>
      </c>
      <c r="W94" s="12" t="s">
        <v>511</v>
      </c>
      <c r="X94" s="12" t="s">
        <v>512</v>
      </c>
      <c r="Y94" s="12" t="s">
        <v>513</v>
      </c>
      <c r="Z94" s="15"/>
      <c r="AA94" s="15"/>
      <c r="AB94" s="15"/>
      <c r="AC94" s="15"/>
      <c r="AD94" s="15"/>
      <c r="AE94" s="12"/>
      <c r="AF94" s="12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4"/>
      <c r="AR94" s="15"/>
      <c r="AS94" s="15"/>
    </row>
    <row r="95" spans="1:45" ht="12.75" hidden="1">
      <c r="A95" s="12" t="s">
        <v>412</v>
      </c>
      <c r="B95" s="28" t="s">
        <v>413</v>
      </c>
      <c r="C95" s="15"/>
      <c r="D95" s="15"/>
      <c r="E95" s="12" t="s">
        <v>33</v>
      </c>
      <c r="F95" s="12" t="s">
        <v>480</v>
      </c>
      <c r="G95" s="12" t="s">
        <v>518</v>
      </c>
      <c r="H95" s="15"/>
      <c r="I95" s="12" t="str">
        <f>VLOOKUP(A95,'Room allocations for Jene'!$B$3:$H$75,7,FALSE)</f>
        <v>7H</v>
      </c>
      <c r="J95" s="12" t="s">
        <v>519</v>
      </c>
      <c r="K95" s="12" t="s">
        <v>520</v>
      </c>
      <c r="L95" s="12" t="s">
        <v>521</v>
      </c>
      <c r="M95" s="12" t="s">
        <v>522</v>
      </c>
      <c r="N95" s="12" t="s">
        <v>502</v>
      </c>
      <c r="O95" s="12" t="s">
        <v>503</v>
      </c>
      <c r="P95" s="12" t="s">
        <v>504</v>
      </c>
      <c r="Q95" s="12" t="s">
        <v>505</v>
      </c>
      <c r="R95" s="12" t="s">
        <v>506</v>
      </c>
      <c r="S95" s="12" t="s">
        <v>507</v>
      </c>
      <c r="T95" s="12" t="s">
        <v>508</v>
      </c>
      <c r="U95" s="12" t="s">
        <v>509</v>
      </c>
      <c r="V95" s="12" t="s">
        <v>510</v>
      </c>
      <c r="W95" s="12" t="s">
        <v>511</v>
      </c>
      <c r="X95" s="12" t="s">
        <v>512</v>
      </c>
      <c r="Y95" s="12" t="s">
        <v>513</v>
      </c>
      <c r="Z95" s="15"/>
      <c r="AA95" s="15"/>
      <c r="AB95" s="15"/>
      <c r="AC95" s="15"/>
      <c r="AD95" s="15"/>
      <c r="AE95" s="12"/>
      <c r="AF95" s="12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4"/>
      <c r="AR95" s="15"/>
      <c r="AS95" s="15"/>
    </row>
    <row r="96" spans="1:45" ht="12.75" hidden="1">
      <c r="A96" s="12" t="s">
        <v>473</v>
      </c>
      <c r="B96" s="12" t="s">
        <v>565</v>
      </c>
      <c r="C96" s="15"/>
      <c r="D96" s="15"/>
      <c r="E96" s="12" t="s">
        <v>33</v>
      </c>
      <c r="F96" s="12" t="s">
        <v>480</v>
      </c>
      <c r="G96" s="12" t="s">
        <v>518</v>
      </c>
      <c r="H96" s="12"/>
      <c r="I96" s="12" t="str">
        <f>VLOOKUP(A96,'Room allocations for Jene'!$B$3:$H$75,7,FALSE)</f>
        <v>9D</v>
      </c>
      <c r="J96" s="15"/>
      <c r="K96" s="15"/>
      <c r="L96" s="12" t="s">
        <v>521</v>
      </c>
      <c r="M96" s="15"/>
      <c r="N96" s="15"/>
      <c r="O96" s="15"/>
      <c r="P96" s="15"/>
      <c r="Q96" s="15"/>
      <c r="R96" s="15"/>
      <c r="S96" s="15"/>
      <c r="T96" s="12" t="s">
        <v>508</v>
      </c>
      <c r="U96" s="12" t="s">
        <v>509</v>
      </c>
      <c r="V96" s="15"/>
      <c r="W96" s="15"/>
      <c r="X96" s="15"/>
      <c r="Y96" s="15"/>
      <c r="Z96" s="15"/>
      <c r="AA96" s="15"/>
      <c r="AB96" s="15"/>
      <c r="AC96" s="15"/>
      <c r="AD96" s="15"/>
      <c r="AE96" s="12" t="s">
        <v>474</v>
      </c>
      <c r="AF96" s="12" t="s">
        <v>475</v>
      </c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4" t="s">
        <v>476</v>
      </c>
      <c r="AR96" s="15"/>
      <c r="AS96" s="15"/>
    </row>
    <row r="97" spans="1:45" ht="12.75">
      <c r="A97" s="12" t="s">
        <v>566</v>
      </c>
      <c r="B97" s="12" t="s">
        <v>248</v>
      </c>
      <c r="C97" s="12" t="s">
        <v>141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2" t="s">
        <v>510</v>
      </c>
      <c r="W97" s="12" t="s">
        <v>511</v>
      </c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22"/>
      <c r="AR97" s="15"/>
      <c r="AS97" s="15"/>
    </row>
    <row r="98" spans="1:45" ht="12.75">
      <c r="A98" s="12" t="s">
        <v>567</v>
      </c>
      <c r="B98" s="12" t="s">
        <v>76</v>
      </c>
      <c r="C98" s="12" t="s">
        <v>558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2" t="s">
        <v>507</v>
      </c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22"/>
      <c r="AR98" s="15"/>
      <c r="AS98" s="15"/>
    </row>
    <row r="99" spans="1:45" ht="12.75">
      <c r="A99" s="12" t="s">
        <v>568</v>
      </c>
      <c r="B99" s="12" t="s">
        <v>532</v>
      </c>
      <c r="C99" s="12" t="s">
        <v>533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T99" s="12" t="s">
        <v>508</v>
      </c>
      <c r="V99" s="12" t="s">
        <v>510</v>
      </c>
      <c r="W99" s="12" t="s">
        <v>511</v>
      </c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22"/>
      <c r="AR99" s="15"/>
      <c r="AS99" s="15"/>
    </row>
    <row r="100" spans="1:45" ht="12.75">
      <c r="A100" s="12" t="s">
        <v>569</v>
      </c>
      <c r="B100" s="12" t="s">
        <v>76</v>
      </c>
      <c r="C100" s="12" t="s">
        <v>558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22"/>
      <c r="AR100" s="15"/>
      <c r="AS100" s="15"/>
    </row>
    <row r="101" spans="1:45" ht="12.7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22"/>
      <c r="AR101" s="15"/>
      <c r="AS101" s="15"/>
    </row>
    <row r="102" spans="1:45" ht="12.7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2">
        <v>3</v>
      </c>
      <c r="O102" s="12">
        <v>4</v>
      </c>
      <c r="P102" s="12">
        <v>3</v>
      </c>
      <c r="Q102" s="12">
        <v>9</v>
      </c>
      <c r="R102" s="12">
        <v>8</v>
      </c>
      <c r="S102" s="12">
        <v>12</v>
      </c>
      <c r="T102" s="12">
        <v>13</v>
      </c>
      <c r="U102" s="12">
        <v>10</v>
      </c>
      <c r="V102" s="12">
        <v>11</v>
      </c>
      <c r="W102" s="12">
        <v>8</v>
      </c>
      <c r="X102" s="12">
        <v>8</v>
      </c>
      <c r="Y102" s="12">
        <v>9</v>
      </c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22"/>
      <c r="AR102" s="15"/>
      <c r="AS102" s="15"/>
    </row>
    <row r="103" spans="1:45" ht="12.7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22"/>
      <c r="AR103" s="15"/>
      <c r="AS103" s="15"/>
    </row>
    <row r="104" spans="1:45" ht="12.7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22"/>
      <c r="AR104" s="15"/>
      <c r="AS104" s="15"/>
    </row>
    <row r="105" spans="1:45" ht="12.7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22"/>
      <c r="AR105" s="15"/>
      <c r="AS105" s="15"/>
    </row>
    <row r="106" spans="1:45" ht="12.7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22"/>
      <c r="AR106" s="15"/>
      <c r="AS106" s="15"/>
    </row>
    <row r="107" spans="1:45" ht="12.7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22"/>
      <c r="AR107" s="15"/>
      <c r="AS107" s="15"/>
    </row>
    <row r="108" spans="1:45" ht="12.7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22"/>
      <c r="AR108" s="15"/>
      <c r="AS108" s="15"/>
    </row>
    <row r="109" spans="1:45" ht="12.7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22"/>
      <c r="AR109" s="15"/>
      <c r="AS109" s="15"/>
    </row>
    <row r="110" spans="1:45" ht="12.7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22"/>
      <c r="AR110" s="15"/>
      <c r="AS110" s="15"/>
    </row>
    <row r="111" spans="1:45" ht="12.7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22"/>
      <c r="AR111" s="15"/>
      <c r="AS111" s="15"/>
    </row>
    <row r="112" spans="1:45" ht="12.7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22"/>
      <c r="AR112" s="15"/>
      <c r="AS112" s="15"/>
    </row>
    <row r="113" spans="1:45" ht="12.7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22"/>
      <c r="AR113" s="15"/>
      <c r="AS113" s="15"/>
    </row>
    <row r="114" spans="1:45" ht="12.7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22"/>
      <c r="AR114" s="15"/>
      <c r="AS114" s="15"/>
    </row>
    <row r="115" spans="1:45" ht="12.7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22"/>
      <c r="AR115" s="15"/>
      <c r="AS115" s="15"/>
    </row>
    <row r="116" spans="1:45" ht="12.7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22"/>
      <c r="AR116" s="15"/>
      <c r="AS116" s="15"/>
    </row>
    <row r="117" spans="1:45" ht="12.7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22"/>
      <c r="AR117" s="15"/>
      <c r="AS117" s="15"/>
    </row>
    <row r="118" spans="1:45" ht="12.7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22"/>
      <c r="AR118" s="15"/>
      <c r="AS118" s="15"/>
    </row>
    <row r="119" spans="1:45" ht="12.7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22"/>
      <c r="AR119" s="15"/>
      <c r="AS119" s="15"/>
    </row>
    <row r="120" spans="1:45" ht="12.7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22"/>
      <c r="AR120" s="15"/>
      <c r="AS120" s="15"/>
    </row>
    <row r="121" spans="1:45" ht="12.7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22"/>
      <c r="AR121" s="15"/>
      <c r="AS121" s="15"/>
    </row>
    <row r="122" spans="1:45" ht="12.7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22"/>
      <c r="AR122" s="15"/>
      <c r="AS122" s="15"/>
    </row>
    <row r="123" spans="1:45" ht="12.7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22"/>
      <c r="AR123" s="15"/>
      <c r="AS123" s="15"/>
    </row>
    <row r="124" spans="1:45" ht="12.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22"/>
      <c r="AR124" s="15"/>
      <c r="AS124" s="15"/>
    </row>
    <row r="125" spans="1:45" ht="12.7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22"/>
      <c r="AR125" s="15"/>
      <c r="AS125" s="15"/>
    </row>
    <row r="126" spans="1:45" ht="12.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22"/>
      <c r="AR126" s="15"/>
      <c r="AS126" s="15"/>
    </row>
    <row r="127" spans="1:45" ht="12.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22"/>
      <c r="AR127" s="15"/>
      <c r="AS127" s="15"/>
    </row>
    <row r="128" spans="1:45" ht="12.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22"/>
      <c r="AR128" s="15"/>
      <c r="AS128" s="15"/>
    </row>
    <row r="129" spans="1:45" ht="12.7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22"/>
      <c r="AR129" s="15"/>
      <c r="AS129" s="15"/>
    </row>
    <row r="130" spans="1:45" ht="12.7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22"/>
      <c r="AR130" s="15"/>
      <c r="AS130" s="15"/>
    </row>
    <row r="131" spans="1:45" ht="12.7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22"/>
      <c r="AR131" s="15"/>
      <c r="AS131" s="15"/>
    </row>
    <row r="132" spans="1:45" ht="12.7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22"/>
      <c r="AR132" s="15"/>
      <c r="AS132" s="15"/>
    </row>
    <row r="133" spans="1:45" ht="12.7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22"/>
      <c r="AR133" s="15"/>
      <c r="AS133" s="15"/>
    </row>
    <row r="134" spans="1:45" ht="12.7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22"/>
      <c r="AR134" s="15"/>
      <c r="AS134" s="15"/>
    </row>
    <row r="135" spans="1:45" ht="12.7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22"/>
      <c r="AR135" s="15"/>
      <c r="AS135" s="15"/>
    </row>
    <row r="136" spans="1:45" ht="12.7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22"/>
      <c r="AR136" s="15"/>
      <c r="AS136" s="15"/>
    </row>
    <row r="137" spans="1:45" ht="12.7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22"/>
      <c r="AR137" s="15"/>
      <c r="AS137" s="15"/>
    </row>
    <row r="138" spans="1:45" ht="12.7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22"/>
      <c r="AR138" s="15"/>
      <c r="AS138" s="15"/>
    </row>
    <row r="139" spans="1:45" ht="12.7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22"/>
      <c r="AR139" s="15"/>
      <c r="AS139" s="15"/>
    </row>
    <row r="140" spans="1:45" ht="12.7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22"/>
      <c r="AR140" s="15"/>
      <c r="AS140" s="15"/>
    </row>
    <row r="141" spans="1:45" ht="12.7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22"/>
      <c r="AR141" s="15"/>
      <c r="AS141" s="15"/>
    </row>
    <row r="142" spans="1:45" ht="12.7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22"/>
      <c r="AR142" s="15"/>
      <c r="AS142" s="15"/>
    </row>
    <row r="143" spans="1:45" ht="12.7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22"/>
      <c r="AR143" s="15"/>
      <c r="AS143" s="15"/>
    </row>
    <row r="144" spans="1:45" ht="12.7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22"/>
      <c r="AR144" s="15"/>
      <c r="AS144" s="15"/>
    </row>
    <row r="145" spans="1:45" ht="12.7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22"/>
      <c r="AR145" s="15"/>
      <c r="AS145" s="15"/>
    </row>
    <row r="146" spans="1:45" ht="12.7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22"/>
      <c r="AR146" s="15"/>
      <c r="AS146" s="15"/>
    </row>
    <row r="147" spans="1:45" ht="12.7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22"/>
      <c r="AR147" s="15"/>
      <c r="AS147" s="15"/>
    </row>
    <row r="148" spans="1:45" ht="12.7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22"/>
      <c r="AR148" s="15"/>
      <c r="AS148" s="15"/>
    </row>
    <row r="149" spans="1:45" ht="12.7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22"/>
      <c r="AR149" s="15"/>
      <c r="AS149" s="15"/>
    </row>
    <row r="150" spans="1:45" ht="12.7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22"/>
      <c r="AR150" s="15"/>
      <c r="AS150" s="15"/>
    </row>
    <row r="151" spans="1:45" ht="12.7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22"/>
      <c r="AR151" s="15"/>
      <c r="AS151" s="15"/>
    </row>
    <row r="152" spans="1:45" ht="12.7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22"/>
      <c r="AR152" s="15"/>
      <c r="AS152" s="15"/>
    </row>
    <row r="153" spans="1:45" ht="12.7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22"/>
      <c r="AR153" s="15"/>
      <c r="AS153" s="15"/>
    </row>
    <row r="154" spans="1:45" ht="12.7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22"/>
      <c r="AR154" s="15"/>
      <c r="AS154" s="15"/>
    </row>
    <row r="155" spans="1:45" ht="12.7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22"/>
      <c r="AR155" s="15"/>
      <c r="AS155" s="15"/>
    </row>
    <row r="156" spans="1:45" ht="12.7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22"/>
      <c r="AR156" s="15"/>
      <c r="AS156" s="15"/>
    </row>
    <row r="157" spans="1:45" ht="12.7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22"/>
      <c r="AR157" s="15"/>
      <c r="AS157" s="15"/>
    </row>
    <row r="158" spans="1:45" ht="12.7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22"/>
      <c r="AR158" s="15"/>
      <c r="AS158" s="15"/>
    </row>
    <row r="159" spans="1:45" ht="12.7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22"/>
      <c r="AR159" s="15"/>
      <c r="AS159" s="15"/>
    </row>
    <row r="160" spans="1:45" ht="12.7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22"/>
      <c r="AR160" s="15"/>
      <c r="AS160" s="15"/>
    </row>
    <row r="161" spans="1:45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22"/>
      <c r="AR161" s="15"/>
      <c r="AS161" s="15"/>
    </row>
    <row r="162" spans="1:45" ht="12.7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22"/>
      <c r="AR162" s="15"/>
      <c r="AS162" s="15"/>
    </row>
    <row r="163" spans="1:45" ht="12.7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22"/>
      <c r="AR163" s="15"/>
      <c r="AS163" s="15"/>
    </row>
    <row r="164" spans="1:45" ht="12.7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22"/>
      <c r="AR164" s="15"/>
      <c r="AS164" s="15"/>
    </row>
    <row r="165" spans="1:45" ht="12.7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22"/>
      <c r="AR165" s="15"/>
      <c r="AS165" s="15"/>
    </row>
    <row r="166" spans="1:45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22"/>
      <c r="AR166" s="15"/>
      <c r="AS166" s="15"/>
    </row>
    <row r="167" spans="1:45" ht="12.7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22"/>
      <c r="AR167" s="15"/>
      <c r="AS167" s="15"/>
    </row>
    <row r="168" spans="1:45" ht="12.7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22"/>
      <c r="AR168" s="15"/>
      <c r="AS168" s="15"/>
    </row>
    <row r="169" spans="1:45" ht="12.7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22"/>
      <c r="AR169" s="15"/>
      <c r="AS169" s="15"/>
    </row>
    <row r="170" spans="1:45" ht="12.7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22"/>
      <c r="AR170" s="15"/>
      <c r="AS170" s="15"/>
    </row>
    <row r="171" spans="1:45" ht="12.7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22"/>
      <c r="AR171" s="15"/>
      <c r="AS171" s="15"/>
    </row>
    <row r="172" spans="1:45" ht="12.7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22"/>
      <c r="AR172" s="15"/>
      <c r="AS172" s="15"/>
    </row>
    <row r="173" spans="1:45" ht="12.7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22"/>
      <c r="AR173" s="15"/>
      <c r="AS173" s="15"/>
    </row>
    <row r="174" spans="1:45" ht="12.7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22"/>
      <c r="AR174" s="15"/>
      <c r="AS174" s="15"/>
    </row>
    <row r="175" spans="1:45" ht="12.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22"/>
      <c r="AR175" s="15"/>
      <c r="AS175" s="15"/>
    </row>
    <row r="176" spans="1:45" ht="12.7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22"/>
      <c r="AR176" s="15"/>
      <c r="AS176" s="15"/>
    </row>
    <row r="177" spans="1:45" ht="12.7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22"/>
      <c r="AR177" s="15"/>
      <c r="AS177" s="15"/>
    </row>
    <row r="178" spans="1:45" ht="12.7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22"/>
      <c r="AR178" s="15"/>
      <c r="AS178" s="15"/>
    </row>
    <row r="179" spans="1:45" ht="12.7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22"/>
      <c r="AR179" s="15"/>
      <c r="AS179" s="15"/>
    </row>
    <row r="180" spans="1:45" ht="12.7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22"/>
      <c r="AR180" s="15"/>
      <c r="AS180" s="15"/>
    </row>
    <row r="181" spans="1:45" ht="12.7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22"/>
      <c r="AR181" s="15"/>
      <c r="AS181" s="15"/>
    </row>
    <row r="182" spans="1:45" ht="12.7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22"/>
      <c r="AR182" s="15"/>
      <c r="AS182" s="15"/>
    </row>
    <row r="183" spans="1:45" ht="12.7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22"/>
      <c r="AR183" s="15"/>
      <c r="AS183" s="15"/>
    </row>
    <row r="184" spans="1:45" ht="12.7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22"/>
      <c r="AR184" s="15"/>
      <c r="AS184" s="15"/>
    </row>
    <row r="185" spans="1:45" ht="12.7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22"/>
      <c r="AR185" s="15"/>
      <c r="AS185" s="15"/>
    </row>
    <row r="186" spans="1:45" ht="12.7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22"/>
      <c r="AR186" s="15"/>
      <c r="AS186" s="15"/>
    </row>
    <row r="187" spans="1:45" ht="12.7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22"/>
      <c r="AR187" s="15"/>
      <c r="AS187" s="15"/>
    </row>
    <row r="188" spans="1:45" ht="12.7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22"/>
      <c r="AR188" s="15"/>
      <c r="AS188" s="15"/>
    </row>
    <row r="189" spans="1:45" ht="12.7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22"/>
      <c r="AR189" s="15"/>
      <c r="AS189" s="15"/>
    </row>
    <row r="190" spans="1:45" ht="12.7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22"/>
      <c r="AR190" s="15"/>
      <c r="AS190" s="15"/>
    </row>
    <row r="191" spans="1:45" ht="12.7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22"/>
      <c r="AR191" s="15"/>
      <c r="AS191" s="15"/>
    </row>
    <row r="192" spans="1:45" ht="12.7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22"/>
      <c r="AR192" s="15"/>
      <c r="AS192" s="15"/>
    </row>
    <row r="193" spans="1:45" ht="12.7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22"/>
      <c r="AR193" s="15"/>
      <c r="AS193" s="15"/>
    </row>
    <row r="194" spans="1:45" ht="12.7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22"/>
      <c r="AR194" s="15"/>
      <c r="AS194" s="15"/>
    </row>
    <row r="195" spans="1:45" ht="12.7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22"/>
      <c r="AR195" s="15"/>
      <c r="AS195" s="15"/>
    </row>
    <row r="196" spans="1:45" ht="12.7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</row>
    <row r="197" spans="1:45" ht="12.7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</row>
    <row r="198" spans="1:45" ht="12.7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</row>
    <row r="199" spans="1:45" ht="12.7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</row>
    <row r="200" spans="1:45" ht="12.7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</row>
    <row r="201" spans="1:45" ht="12.7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</row>
    <row r="202" spans="1:45" ht="12.7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</row>
    <row r="203" spans="1:45" ht="12.7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</row>
    <row r="204" spans="1:45" ht="12.7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</row>
    <row r="205" spans="1:45" ht="12.7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</row>
    <row r="206" spans="1:45" ht="12.7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</row>
    <row r="207" spans="1:45" ht="12.7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</row>
    <row r="208" spans="1:45" ht="12.7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</row>
    <row r="209" spans="1:45" ht="12.7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</row>
    <row r="210" spans="1:45" ht="12.7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</row>
    <row r="211" spans="1:45" ht="12.7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</row>
    <row r="212" spans="1:45" ht="12.7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</row>
    <row r="213" spans="1:45" ht="12.7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</row>
    <row r="214" spans="1:45" ht="12.7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</row>
    <row r="215" spans="1:45" ht="12.7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</row>
    <row r="216" spans="1:45" ht="12.7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</row>
    <row r="217" spans="1:45" ht="12.7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</row>
    <row r="218" spans="1:45" ht="12.7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</row>
    <row r="219" spans="1:45" ht="12.7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</row>
    <row r="220" spans="1:45" ht="12.7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</row>
    <row r="221" spans="1:45" ht="12.7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</row>
    <row r="222" spans="1:45" ht="12.7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</row>
    <row r="223" spans="1:45" ht="12.7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</row>
    <row r="224" spans="1:45" ht="12.7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</row>
    <row r="225" spans="1:45" ht="12.7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</row>
    <row r="226" spans="1:45" ht="12.7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</row>
    <row r="227" spans="1:45" ht="12.7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</row>
    <row r="228" spans="1:45" ht="12.7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</row>
    <row r="229" spans="1:45" ht="12.7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</row>
    <row r="230" spans="1:45" ht="12.7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</row>
    <row r="231" spans="1:45" ht="12.7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</row>
    <row r="232" spans="1:45" ht="12.7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</row>
    <row r="233" spans="1:45" ht="12.7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</row>
    <row r="234" spans="1:45" ht="12.7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</row>
    <row r="235" spans="1:45" ht="12.7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</row>
    <row r="236" spans="1:45" ht="12.7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</row>
    <row r="237" spans="1:45" ht="12.7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</row>
    <row r="238" spans="1:45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</row>
    <row r="239" spans="1:45" ht="12.7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</row>
    <row r="240" spans="1:45" ht="12.7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</row>
    <row r="241" spans="1:45" ht="12.7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</row>
    <row r="242" spans="1:45" ht="12.7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</row>
    <row r="243" spans="1:45" ht="12.7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</row>
    <row r="244" spans="1:45" ht="12.7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</row>
    <row r="245" spans="1:45" ht="12.7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</row>
    <row r="246" spans="1:45" ht="12.7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</row>
    <row r="247" spans="1:45" ht="12.7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</row>
    <row r="248" spans="1:45" ht="12.7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</row>
    <row r="249" spans="1:45" ht="12.7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</row>
    <row r="250" spans="1:45" ht="12.7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</row>
    <row r="251" spans="1:45" ht="12.7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</row>
    <row r="252" spans="1:45" ht="12.7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</row>
    <row r="253" spans="1:45" ht="12.7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</row>
    <row r="254" spans="1:45" ht="12.7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</row>
    <row r="255" spans="1:45" ht="12.7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</row>
    <row r="256" spans="1:45" ht="12.7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</row>
    <row r="257" spans="1:45" ht="12.7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</row>
    <row r="258" spans="1:45" ht="12.7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</row>
    <row r="259" spans="1:45" ht="12.7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</row>
    <row r="260" spans="1:45" ht="12.7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</row>
    <row r="261" spans="1:45" ht="12.7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</row>
    <row r="262" spans="1:45" ht="12.7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</row>
    <row r="263" spans="1:45" ht="12.7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</row>
    <row r="264" spans="1:45" ht="12.7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</row>
    <row r="265" spans="1:45" ht="12.7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</row>
    <row r="266" spans="1:45" ht="12.7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</row>
    <row r="267" spans="1:45" ht="12.7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</row>
    <row r="268" spans="1:45" ht="12.7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</row>
    <row r="269" spans="1:45" ht="12.7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</row>
    <row r="270" spans="1:45" ht="12.7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</row>
    <row r="271" spans="1:45" ht="12.7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</row>
    <row r="272" spans="1:45" ht="12.7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</row>
    <row r="273" spans="1:45" ht="12.7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</row>
    <row r="274" spans="1:45" ht="12.7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</row>
    <row r="275" spans="1:45" ht="12.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</row>
    <row r="276" spans="1:45" ht="12.7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</row>
    <row r="277" spans="1:45" ht="12.7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</row>
    <row r="278" spans="1:45" ht="12.7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</row>
    <row r="279" spans="1:45" ht="12.7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</row>
    <row r="280" spans="1:45" ht="12.7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</row>
    <row r="281" spans="1:45" ht="12.7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</row>
    <row r="282" spans="1:45" ht="12.7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</row>
    <row r="283" spans="1:45" ht="12.7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</row>
    <row r="284" spans="1:45" ht="12.7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</row>
    <row r="285" spans="1:45" ht="12.7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</row>
    <row r="286" spans="1:45" ht="12.7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</row>
    <row r="287" spans="1:45" ht="12.7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</row>
    <row r="288" spans="1:45" ht="12.7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</row>
    <row r="289" spans="1:45" ht="12.7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</row>
    <row r="290" spans="1:45" ht="12.7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</row>
    <row r="291" spans="1:45" ht="12.7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</row>
    <row r="292" spans="1:45" ht="12.7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</row>
    <row r="293" spans="1:45" ht="12.7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</row>
    <row r="294" spans="1:45" ht="12.7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</row>
    <row r="295" spans="1:45" ht="12.7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</row>
    <row r="296" spans="1:45" ht="12.7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</row>
    <row r="297" spans="1:45" ht="12.7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</row>
    <row r="298" spans="1:45" ht="12.7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</row>
    <row r="299" spans="1:45" ht="12.7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</row>
    <row r="300" spans="1:45" ht="12.7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</row>
    <row r="301" spans="1:45" ht="12.7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</row>
    <row r="302" spans="1:45" ht="12.7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</row>
    <row r="303" spans="1:45" ht="12.7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</row>
    <row r="304" spans="1:45" ht="12.7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</row>
    <row r="305" spans="1:45" ht="12.7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</row>
    <row r="306" spans="1:45" ht="12.7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</row>
    <row r="307" spans="1:45" ht="12.7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</row>
    <row r="308" spans="1:45" ht="12.7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</row>
    <row r="309" spans="1:45" ht="12.7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</row>
    <row r="310" spans="1:45" ht="12.7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</row>
    <row r="311" spans="1:45" ht="12.7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</row>
    <row r="312" spans="1:45" ht="12.7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</row>
    <row r="313" spans="1:45" ht="12.7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</row>
    <row r="314" spans="1:45" ht="12.7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</row>
    <row r="315" spans="1:45" ht="12.7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</row>
    <row r="316" spans="1:45" ht="12.7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</row>
    <row r="317" spans="1:45" ht="12.7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</row>
    <row r="318" spans="1:45" ht="12.7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</row>
    <row r="319" spans="1:45" ht="12.7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</row>
    <row r="320" spans="1:45" ht="12.7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</row>
    <row r="321" spans="1:45" ht="12.7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</row>
    <row r="322" spans="1:45" ht="12.7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</row>
    <row r="323" spans="1:45" ht="12.7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</row>
    <row r="324" spans="1:45" ht="12.7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</row>
    <row r="325" spans="1:45" ht="12.7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</row>
    <row r="326" spans="1:45" ht="12.7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</row>
    <row r="327" spans="1:45" ht="12.7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</row>
    <row r="328" spans="1:45" ht="12.7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</row>
    <row r="329" spans="1:45" ht="12.7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</row>
    <row r="330" spans="1:45" ht="12.7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</row>
    <row r="331" spans="1:45" ht="12.7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</row>
    <row r="332" spans="1:45" ht="12.7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</row>
    <row r="333" spans="1:45" ht="12.7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</row>
    <row r="334" spans="1:45" ht="12.7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</row>
    <row r="335" spans="1:45" ht="12.7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</row>
    <row r="336" spans="1:45" ht="12.7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</row>
    <row r="337" spans="1:45" ht="12.7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</row>
    <row r="338" spans="1:45" ht="12.7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</row>
    <row r="339" spans="1:45" ht="12.7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</row>
    <row r="340" spans="1:45" ht="12.7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</row>
    <row r="341" spans="1:45" ht="12.7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</row>
    <row r="342" spans="1:45" ht="12.7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</row>
    <row r="343" spans="1:45" ht="12.7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</row>
    <row r="344" spans="1:45" ht="12.7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</row>
    <row r="345" spans="1:45" ht="12.7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</row>
    <row r="346" spans="1:45" ht="12.7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</row>
    <row r="347" spans="1:45" ht="12.7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</row>
    <row r="348" spans="1:45" ht="12.7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</row>
    <row r="349" spans="1:45" ht="12.7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</row>
    <row r="350" spans="1:45" ht="12.7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</row>
    <row r="351" spans="1:45" ht="12.7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</row>
    <row r="352" spans="1:45" ht="12.7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</row>
    <row r="353" spans="1:45" ht="12.7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</row>
    <row r="354" spans="1:45" ht="12.7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</row>
    <row r="355" spans="1:45" ht="12.7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</row>
    <row r="356" spans="1:45" ht="12.7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</row>
    <row r="357" spans="1:45" ht="12.7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</row>
    <row r="358" spans="1:45" ht="12.7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</row>
    <row r="359" spans="1:45" ht="12.7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</row>
    <row r="360" spans="1:45" ht="12.7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</row>
    <row r="361" spans="1:45" ht="12.7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</row>
    <row r="362" spans="1:45" ht="12.7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</row>
    <row r="363" spans="1:45" ht="12.7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</row>
    <row r="364" spans="1:45" ht="12.7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</row>
    <row r="365" spans="1:45" ht="12.7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</row>
    <row r="366" spans="1:45" ht="12.7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</row>
    <row r="367" spans="1:45" ht="12.7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</row>
    <row r="368" spans="1:45" ht="12.7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</row>
    <row r="369" spans="1:45" ht="12.7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</row>
    <row r="370" spans="1:45" ht="12.7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</row>
    <row r="371" spans="1:45" ht="12.7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</row>
    <row r="372" spans="1:45" ht="12.7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</row>
    <row r="373" spans="1:45" ht="12.7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</row>
    <row r="374" spans="1:45" ht="12.7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</row>
    <row r="375" spans="1:45" ht="12.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</row>
    <row r="376" spans="1:45" ht="12.7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</row>
    <row r="377" spans="1:45" ht="12.7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</row>
    <row r="378" spans="1:45" ht="12.7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</row>
    <row r="379" spans="1:45" ht="12.7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</row>
    <row r="380" spans="1:45" ht="12.7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</row>
    <row r="381" spans="1:45" ht="12.7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</row>
    <row r="382" spans="1:45" ht="12.7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</row>
    <row r="383" spans="1:45" ht="12.7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</row>
    <row r="384" spans="1:45" ht="12.7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</row>
    <row r="385" spans="1:45" ht="12.7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</row>
    <row r="386" spans="1:45" ht="12.7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</row>
    <row r="387" spans="1:45" ht="12.7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</row>
    <row r="388" spans="1:45" ht="12.7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</row>
    <row r="389" spans="1:45" ht="12.7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</row>
    <row r="390" spans="1:45" ht="12.7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</row>
    <row r="391" spans="1:45" ht="12.7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</row>
    <row r="392" spans="1:45" ht="12.7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</row>
    <row r="393" spans="1:45" ht="12.7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</row>
    <row r="394" spans="1:45" ht="12.7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</row>
    <row r="395" spans="1:45" ht="12.7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</row>
    <row r="396" spans="1:45" ht="12.7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</row>
    <row r="397" spans="1:45" ht="12.7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</row>
    <row r="398" spans="1:45" ht="12.7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</row>
    <row r="399" spans="1:45" ht="12.7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</row>
    <row r="400" spans="1:45" ht="12.7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</row>
    <row r="401" spans="1:45" ht="12.7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</row>
    <row r="402" spans="1:45" ht="12.7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</row>
    <row r="403" spans="1:45" ht="12.7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</row>
    <row r="404" spans="1:45" ht="12.7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</row>
    <row r="405" spans="1:45" ht="12.7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</row>
    <row r="406" spans="1:45" ht="12.7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</row>
    <row r="407" spans="1:45" ht="12.7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</row>
    <row r="408" spans="1:45" ht="12.7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</row>
    <row r="409" spans="1:45" ht="12.7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</row>
    <row r="410" spans="1:45" ht="12.7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</row>
    <row r="411" spans="1:45" ht="12.7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</row>
    <row r="412" spans="1:45" ht="12.7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</row>
    <row r="413" spans="1:45" ht="12.7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</row>
    <row r="414" spans="1:45" ht="12.7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</row>
    <row r="415" spans="1:45" ht="12.7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</row>
    <row r="416" spans="1:45" ht="12.7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</row>
    <row r="417" spans="1:45" ht="12.7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</row>
    <row r="418" spans="1:45" ht="12.7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</row>
    <row r="419" spans="1:45" ht="12.7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</row>
    <row r="420" spans="1:45" ht="12.7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</row>
    <row r="421" spans="1:45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</row>
    <row r="422" spans="1:45" ht="12.7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</row>
    <row r="423" spans="1:45" ht="12.7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</row>
    <row r="424" spans="1:45" ht="12.7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</row>
    <row r="425" spans="1:45" ht="12.7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</row>
    <row r="426" spans="1:45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</row>
    <row r="427" spans="1:45" ht="12.7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</row>
    <row r="428" spans="1:45" ht="12.7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</row>
    <row r="429" spans="1:45" ht="12.7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</row>
    <row r="430" spans="1:45" ht="12.7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</row>
    <row r="431" spans="1:45" ht="12.7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</row>
    <row r="432" spans="1:45" ht="12.7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</row>
    <row r="433" spans="1:45" ht="12.7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</row>
    <row r="434" spans="1:45" ht="12.7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</row>
    <row r="435" spans="1:45" ht="12.7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</row>
    <row r="436" spans="1:45" ht="12.7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</row>
    <row r="437" spans="1:45" ht="12.7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</row>
    <row r="438" spans="1:45" ht="12.7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</row>
    <row r="439" spans="1:45" ht="12.7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</row>
    <row r="440" spans="1:45" ht="12.7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</row>
    <row r="441" spans="1:45" ht="12.7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</row>
    <row r="442" spans="1:45" ht="12.7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</row>
    <row r="443" spans="1:45" ht="12.7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</row>
    <row r="444" spans="1:45" ht="12.7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</row>
    <row r="445" spans="1:45" ht="12.7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</row>
    <row r="446" spans="1:45" ht="12.7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</row>
    <row r="447" spans="1:45" ht="12.7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</row>
    <row r="448" spans="1:45" ht="12.7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</row>
    <row r="449" spans="1:45" ht="12.7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</row>
    <row r="450" spans="1:45" ht="12.7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</row>
    <row r="451" spans="1:45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</row>
    <row r="452" spans="1:45" ht="12.7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</row>
    <row r="453" spans="1:45" ht="12.7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</row>
    <row r="454" spans="1:45" ht="12.7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</row>
    <row r="455" spans="1:45" ht="12.7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</row>
    <row r="456" spans="1:45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</row>
    <row r="457" spans="1:45" ht="12.7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</row>
    <row r="458" spans="1:45" ht="12.7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</row>
    <row r="459" spans="1:45" ht="12.7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</row>
    <row r="460" spans="1:45" ht="12.7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</row>
    <row r="461" spans="1:45" ht="12.7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</row>
    <row r="462" spans="1:45" ht="12.7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</row>
    <row r="463" spans="1:45" ht="12.7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</row>
    <row r="464" spans="1:45" ht="12.7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</row>
    <row r="465" spans="1:45" ht="12.7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</row>
    <row r="466" spans="1:45" ht="12.7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</row>
    <row r="467" spans="1:45" ht="12.7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</row>
    <row r="468" spans="1:45" ht="12.7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</row>
    <row r="469" spans="1:45" ht="12.7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</row>
    <row r="470" spans="1:45" ht="12.7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</row>
    <row r="471" spans="1:45" ht="12.7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</row>
    <row r="472" spans="1:45" ht="12.7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</row>
    <row r="473" spans="1:45" ht="12.7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</row>
    <row r="474" spans="1:45" ht="12.7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</row>
    <row r="475" spans="1:45" ht="12.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</row>
    <row r="476" spans="1:45" ht="12.7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</row>
    <row r="477" spans="1:45" ht="12.7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</row>
    <row r="478" spans="1:45" ht="12.7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</row>
    <row r="479" spans="1:45" ht="12.7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</row>
    <row r="480" spans="1:45" ht="12.7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</row>
    <row r="481" spans="1:45" ht="12.7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</row>
    <row r="482" spans="1:45" ht="12.7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</row>
    <row r="483" spans="1:45" ht="12.7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</row>
    <row r="484" spans="1:45" ht="12.7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</row>
    <row r="485" spans="1:45" ht="12.7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</row>
    <row r="486" spans="1:45" ht="12.7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</row>
    <row r="487" spans="1:45" ht="12.7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</row>
    <row r="488" spans="1:45" ht="12.7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</row>
    <row r="489" spans="1:45" ht="12.7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</row>
    <row r="490" spans="1:45" ht="12.7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</row>
    <row r="491" spans="1:45" ht="12.7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</row>
    <row r="492" spans="1:45" ht="12.7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</row>
    <row r="493" spans="1:45" ht="12.7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</row>
    <row r="494" spans="1:45" ht="12.7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</row>
    <row r="495" spans="1:45" ht="12.7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</row>
    <row r="496" spans="1:45" ht="12.7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</row>
    <row r="497" spans="1:45" ht="12.7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</row>
    <row r="498" spans="1:45" ht="12.7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</row>
    <row r="499" spans="1:45" ht="12.7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</row>
    <row r="500" spans="1:45" ht="12.7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</row>
    <row r="501" spans="1:45" ht="12.7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</row>
    <row r="502" spans="1:45" ht="12.7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</row>
    <row r="503" spans="1:45" ht="12.7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</row>
    <row r="504" spans="1:45" ht="12.7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</row>
    <row r="505" spans="1:45" ht="12.7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</row>
    <row r="506" spans="1:45" ht="12.7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</row>
    <row r="507" spans="1:45" ht="12.7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</row>
    <row r="508" spans="1:45" ht="12.7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</row>
    <row r="509" spans="1:45" ht="12.7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</row>
    <row r="510" spans="1:45" ht="12.7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</row>
    <row r="511" spans="1:45" ht="12.7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</row>
    <row r="512" spans="1:45" ht="12.7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</row>
    <row r="513" spans="1:45" ht="12.7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</row>
    <row r="514" spans="1:45" ht="12.7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</row>
    <row r="515" spans="1:45" ht="12.7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</row>
    <row r="516" spans="1:45" ht="12.7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</row>
    <row r="517" spans="1:45" ht="12.7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</row>
    <row r="518" spans="1:45" ht="12.7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</row>
    <row r="519" spans="1:45" ht="12.7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</row>
    <row r="520" spans="1:45" ht="12.7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</row>
    <row r="521" spans="1:45" ht="12.7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</row>
    <row r="522" spans="1:45" ht="12.7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</row>
    <row r="523" spans="1:45" ht="12.7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</row>
    <row r="524" spans="1:45" ht="12.7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</row>
    <row r="525" spans="1:45" ht="12.7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</row>
    <row r="526" spans="1:45" ht="12.7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</row>
    <row r="527" spans="1:45" ht="12.7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</row>
    <row r="528" spans="1:45" ht="12.7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</row>
    <row r="529" spans="1:45" ht="12.7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</row>
    <row r="530" spans="1:45" ht="12.7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</row>
    <row r="531" spans="1:45" ht="12.7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</row>
    <row r="532" spans="1:45" ht="12.7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</row>
    <row r="533" spans="1:45" ht="12.7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</row>
    <row r="534" spans="1:45" ht="12.7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</row>
    <row r="535" spans="1:45" ht="12.7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</row>
    <row r="536" spans="1:45" ht="12.7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</row>
    <row r="537" spans="1:45" ht="12.7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</row>
    <row r="538" spans="1:45" ht="12.7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</row>
    <row r="539" spans="1:45" ht="12.7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</row>
    <row r="540" spans="1:45" ht="12.7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</row>
    <row r="541" spans="1:45" ht="12.7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</row>
    <row r="542" spans="1:45" ht="12.7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</row>
    <row r="543" spans="1:45" ht="12.7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</row>
    <row r="544" spans="1:45" ht="12.7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</row>
    <row r="545" spans="1:45" ht="12.7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</row>
    <row r="546" spans="1:45" ht="12.7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</row>
    <row r="547" spans="1:45" ht="12.7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</row>
    <row r="548" spans="1:45" ht="12.7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</row>
    <row r="549" spans="1:45" ht="12.7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</row>
    <row r="550" spans="1:45" ht="12.7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</row>
    <row r="551" spans="1:45" ht="12.7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</row>
    <row r="552" spans="1:45" ht="12.7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</row>
    <row r="553" spans="1:45" ht="12.7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</row>
    <row r="554" spans="1:45" ht="12.7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</row>
    <row r="555" spans="1:45" ht="12.7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</row>
    <row r="556" spans="1:45" ht="12.7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</row>
    <row r="557" spans="1:45" ht="12.7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</row>
    <row r="558" spans="1:45" ht="12.7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</row>
    <row r="559" spans="1:45" ht="12.7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</row>
    <row r="560" spans="1:45" ht="12.7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</row>
    <row r="561" spans="1:45" ht="12.7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</row>
    <row r="562" spans="1:45" ht="12.7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</row>
    <row r="563" spans="1:45" ht="12.7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</row>
    <row r="564" spans="1:45" ht="12.7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</row>
    <row r="565" spans="1:45" ht="12.7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</row>
    <row r="566" spans="1:45" ht="12.7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</row>
    <row r="567" spans="1:45" ht="12.7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</row>
    <row r="568" spans="1:45" ht="12.7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</row>
    <row r="569" spans="1:45" ht="12.7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</row>
    <row r="570" spans="1:45" ht="12.7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</row>
    <row r="571" spans="1:45" ht="12.7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</row>
    <row r="572" spans="1:45" ht="12.7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</row>
    <row r="573" spans="1:45" ht="12.7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</row>
    <row r="574" spans="1:45" ht="12.7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</row>
    <row r="575" spans="1:45" ht="12.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</row>
    <row r="576" spans="1:45" ht="12.7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</row>
    <row r="577" spans="1:45" ht="12.7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</row>
    <row r="578" spans="1:45" ht="12.7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</row>
    <row r="579" spans="1:45" ht="12.7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</row>
    <row r="580" spans="1:45" ht="12.7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</row>
    <row r="581" spans="1:45" ht="12.7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</row>
    <row r="582" spans="1:45" ht="12.7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</row>
    <row r="583" spans="1:45" ht="12.7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</row>
    <row r="584" spans="1:45" ht="12.7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</row>
    <row r="585" spans="1:45" ht="12.7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</row>
    <row r="586" spans="1:45" ht="12.7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</row>
    <row r="587" spans="1:45" ht="12.7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</row>
    <row r="588" spans="1:45" ht="12.7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</row>
    <row r="589" spans="1:45" ht="12.7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</row>
    <row r="590" spans="1:45" ht="12.7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</row>
    <row r="591" spans="1:45" ht="12.7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</row>
    <row r="592" spans="1:45" ht="12.7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</row>
    <row r="593" spans="1:45" ht="12.7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</row>
    <row r="594" spans="1:45" ht="12.7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</row>
    <row r="595" spans="1:45" ht="12.7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</row>
    <row r="596" spans="1:45" ht="12.7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</row>
    <row r="597" spans="1:45" ht="12.7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</row>
    <row r="598" spans="1:45" ht="12.7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</row>
    <row r="599" spans="1:45" ht="12.7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</row>
    <row r="600" spans="1:45" ht="12.7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</row>
    <row r="601" spans="1:45" ht="12.7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</row>
    <row r="602" spans="1:45" ht="12.7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</row>
    <row r="603" spans="1:45" ht="12.7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</row>
    <row r="604" spans="1:45" ht="12.7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</row>
    <row r="605" spans="1:45" ht="12.7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</row>
    <row r="606" spans="1:45" ht="12.7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</row>
    <row r="607" spans="1:45" ht="12.7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</row>
    <row r="608" spans="1:45" ht="12.7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</row>
    <row r="609" spans="1:45" ht="12.7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</row>
    <row r="610" spans="1:45" ht="12.7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</row>
    <row r="611" spans="1:45" ht="12.7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</row>
    <row r="612" spans="1:45" ht="12.7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</row>
    <row r="613" spans="1:45" ht="12.7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</row>
    <row r="614" spans="1:45" ht="12.7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</row>
    <row r="615" spans="1:45" ht="12.7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</row>
    <row r="616" spans="1:45" ht="12.7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</row>
    <row r="617" spans="1:45" ht="12.7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</row>
    <row r="618" spans="1:45" ht="12.7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</row>
    <row r="619" spans="1:45" ht="12.7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</row>
    <row r="620" spans="1:45" ht="12.7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</row>
    <row r="621" spans="1:45" ht="12.7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</row>
    <row r="622" spans="1:45" ht="12.7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</row>
    <row r="623" spans="1:45" ht="12.7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</row>
    <row r="624" spans="1:45" ht="12.7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</row>
    <row r="625" spans="1:45" ht="12.7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</row>
    <row r="626" spans="1:45" ht="12.7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</row>
    <row r="627" spans="1:45" ht="12.7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</row>
    <row r="628" spans="1:45" ht="12.7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</row>
    <row r="629" spans="1:45" ht="12.7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</row>
    <row r="630" spans="1:45" ht="12.7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</row>
    <row r="631" spans="1:45" ht="12.7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</row>
    <row r="632" spans="1:45" ht="12.7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</row>
    <row r="633" spans="1:45" ht="12.7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</row>
    <row r="634" spans="1:45" ht="12.7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</row>
    <row r="635" spans="1:45" ht="12.7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</row>
    <row r="636" spans="1:45" ht="12.7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</row>
    <row r="637" spans="1:45" ht="12.7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</row>
    <row r="638" spans="1:45" ht="12.7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</row>
    <row r="639" spans="1:45" ht="12.7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</row>
    <row r="640" spans="1:45" ht="12.7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</row>
    <row r="641" spans="1:45" ht="12.7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</row>
    <row r="642" spans="1:45" ht="12.7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</row>
    <row r="643" spans="1:45" ht="12.7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</row>
    <row r="644" spans="1:45" ht="12.7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</row>
    <row r="645" spans="1:45" ht="12.7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</row>
    <row r="646" spans="1:45" ht="12.7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</row>
    <row r="647" spans="1:45" ht="12.7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</row>
    <row r="648" spans="1:45" ht="12.7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</row>
    <row r="649" spans="1:45" ht="12.7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</row>
    <row r="650" spans="1:45" ht="12.7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</row>
    <row r="651" spans="1:45" ht="12.7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</row>
    <row r="652" spans="1:45" ht="12.7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</row>
    <row r="653" spans="1:45" ht="12.7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</row>
    <row r="654" spans="1:45" ht="12.7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</row>
    <row r="655" spans="1:45" ht="12.7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</row>
    <row r="656" spans="1:45" ht="12.7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</row>
    <row r="657" spans="1:45" ht="12.7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</row>
    <row r="658" spans="1:45" ht="12.7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</row>
    <row r="659" spans="1:45" ht="12.7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</row>
    <row r="660" spans="1:45" ht="12.7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</row>
    <row r="661" spans="1:45" ht="12.7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</row>
    <row r="662" spans="1:45" ht="12.7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</row>
    <row r="663" spans="1:45" ht="12.7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</row>
    <row r="664" spans="1:45" ht="12.7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</row>
    <row r="665" spans="1:45" ht="12.7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</row>
    <row r="666" spans="1:45" ht="12.7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</row>
    <row r="667" spans="1:45" ht="12.7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</row>
    <row r="668" spans="1:45" ht="12.7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</row>
    <row r="669" spans="1:45" ht="12.7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</row>
    <row r="670" spans="1:45" ht="12.7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</row>
    <row r="671" spans="1:45" ht="12.7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</row>
    <row r="672" spans="1:45" ht="12.7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</row>
    <row r="673" spans="1:45" ht="12.7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</row>
    <row r="674" spans="1:45" ht="12.7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</row>
    <row r="675" spans="1:45" ht="12.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</row>
    <row r="676" spans="1:45" ht="12.7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</row>
    <row r="677" spans="1:45" ht="12.7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</row>
    <row r="678" spans="1:45" ht="12.7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</row>
    <row r="679" spans="1:45" ht="12.7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</row>
    <row r="680" spans="1:45" ht="12.7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</row>
    <row r="681" spans="1:45" ht="12.7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</row>
    <row r="682" spans="1:45" ht="12.7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</row>
    <row r="683" spans="1:45" ht="12.7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</row>
    <row r="684" spans="1:45" ht="12.7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</row>
    <row r="685" spans="1:45" ht="12.7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</row>
    <row r="686" spans="1:45" ht="12.7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</row>
    <row r="687" spans="1:45" ht="12.7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</row>
    <row r="688" spans="1:45" ht="12.7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</row>
    <row r="689" spans="1:45" ht="12.7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</row>
    <row r="690" spans="1:45" ht="12.7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</row>
    <row r="691" spans="1:45" ht="12.7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</row>
    <row r="692" spans="1:45" ht="12.7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</row>
    <row r="693" spans="1:45" ht="12.7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</row>
    <row r="694" spans="1:45" ht="12.7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</row>
    <row r="695" spans="1:45" ht="12.7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</row>
    <row r="696" spans="1:45" ht="12.7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</row>
    <row r="697" spans="1:45" ht="12.7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</row>
    <row r="698" spans="1:45" ht="12.7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</row>
    <row r="699" spans="1:45" ht="12.7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</row>
    <row r="700" spans="1:45" ht="12.7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</row>
    <row r="701" spans="1:45" ht="12.7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</row>
    <row r="702" spans="1:45" ht="12.7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</row>
    <row r="703" spans="1:45" ht="12.7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</row>
    <row r="704" spans="1:45" ht="12.7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</row>
    <row r="705" spans="1:45" ht="12.7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</row>
    <row r="706" spans="1:45" ht="12.7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</row>
    <row r="707" spans="1:45" ht="12.7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</row>
    <row r="708" spans="1:45" ht="12.7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</row>
    <row r="709" spans="1:45" ht="12.7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</row>
    <row r="710" spans="1:45" ht="12.7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</row>
    <row r="711" spans="1:45" ht="12.7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</row>
    <row r="712" spans="1:45" ht="12.7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</row>
    <row r="713" spans="1:45" ht="12.7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</row>
    <row r="714" spans="1:45" ht="12.7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</row>
    <row r="715" spans="1:45" ht="12.7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</row>
    <row r="716" spans="1:45" ht="12.7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</row>
    <row r="717" spans="1:45" ht="12.7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</row>
    <row r="718" spans="1:45" ht="12.7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</row>
    <row r="719" spans="1:45" ht="12.7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</row>
    <row r="720" spans="1:45" ht="12.7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</row>
    <row r="721" spans="1:45" ht="12.7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</row>
    <row r="722" spans="1:45" ht="12.7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</row>
    <row r="723" spans="1:45" ht="12.7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</row>
    <row r="724" spans="1:45" ht="12.7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</row>
    <row r="725" spans="1:45" ht="12.7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</row>
    <row r="726" spans="1:45" ht="12.7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</row>
    <row r="727" spans="1:45" ht="12.7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</row>
    <row r="728" spans="1:45" ht="12.7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</row>
    <row r="729" spans="1:45" ht="12.7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</row>
    <row r="730" spans="1:45" ht="12.7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</row>
    <row r="731" spans="1:45" ht="12.7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</row>
    <row r="732" spans="1:45" ht="12.7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</row>
    <row r="733" spans="1:45" ht="12.7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</row>
    <row r="734" spans="1:45" ht="12.7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</row>
    <row r="735" spans="1:45" ht="12.7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</row>
    <row r="736" spans="1:45" ht="12.7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</row>
    <row r="737" spans="1:45" ht="12.7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</row>
    <row r="738" spans="1:45" ht="12.7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</row>
    <row r="739" spans="1:45" ht="12.7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</row>
    <row r="740" spans="1:45" ht="12.7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</row>
    <row r="741" spans="1:45" ht="12.7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</row>
    <row r="742" spans="1:45" ht="12.7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</row>
    <row r="743" spans="1:45" ht="12.7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</row>
    <row r="744" spans="1:45" ht="12.7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</row>
    <row r="745" spans="1:45" ht="12.7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</row>
    <row r="746" spans="1:45" ht="12.7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</row>
    <row r="747" spans="1:45" ht="12.7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</row>
    <row r="748" spans="1:45" ht="12.7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</row>
    <row r="749" spans="1:45" ht="12.7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</row>
    <row r="750" spans="1:45" ht="12.7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</row>
    <row r="751" spans="1:45" ht="12.7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</row>
    <row r="752" spans="1:45" ht="12.7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</row>
    <row r="753" spans="1:45" ht="12.7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</row>
    <row r="754" spans="1:45" ht="12.7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</row>
    <row r="755" spans="1:45" ht="12.7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</row>
    <row r="756" spans="1:45" ht="12.7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</row>
    <row r="757" spans="1:45" ht="12.7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</row>
    <row r="758" spans="1:45" ht="12.7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</row>
    <row r="759" spans="1:45" ht="12.7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</row>
    <row r="760" spans="1:45" ht="12.7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</row>
    <row r="761" spans="1:45" ht="12.7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</row>
    <row r="762" spans="1:45" ht="12.7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</row>
    <row r="763" spans="1:45" ht="12.7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</row>
    <row r="764" spans="1:45" ht="12.7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</row>
    <row r="765" spans="1:45" ht="12.7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</row>
    <row r="766" spans="1:45" ht="12.7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</row>
    <row r="767" spans="1:45" ht="12.7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</row>
    <row r="768" spans="1:45" ht="12.7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</row>
    <row r="769" spans="1:45" ht="12.7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</row>
    <row r="770" spans="1:45" ht="12.7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</row>
    <row r="771" spans="1:45" ht="12.7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</row>
    <row r="772" spans="1:45" ht="12.7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</row>
    <row r="773" spans="1:45" ht="12.7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</row>
    <row r="774" spans="1:45" ht="12.7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</row>
    <row r="775" spans="1:45" ht="12.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</row>
    <row r="776" spans="1:45" ht="12.7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</row>
    <row r="777" spans="1:45" ht="12.7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</row>
    <row r="778" spans="1:45" ht="12.7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</row>
    <row r="779" spans="1:45" ht="12.7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</row>
    <row r="780" spans="1:45" ht="12.7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</row>
    <row r="781" spans="1:45" ht="12.7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</row>
    <row r="782" spans="1:45" ht="12.7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</row>
    <row r="783" spans="1:45" ht="12.7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</row>
    <row r="784" spans="1:45" ht="12.7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</row>
    <row r="785" spans="1:45" ht="12.7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</row>
    <row r="786" spans="1:45" ht="12.7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</row>
    <row r="787" spans="1:45" ht="12.7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</row>
    <row r="788" spans="1:45" ht="12.7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</row>
    <row r="789" spans="1:45" ht="12.7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</row>
    <row r="790" spans="1:45" ht="12.7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</row>
    <row r="791" spans="1:45" ht="12.7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</row>
    <row r="792" spans="1:45" ht="12.7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</row>
    <row r="793" spans="1:45" ht="12.7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</row>
    <row r="794" spans="1:45" ht="12.7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</row>
    <row r="795" spans="1:45" ht="12.7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</row>
    <row r="796" spans="1:45" ht="12.7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</row>
    <row r="797" spans="1:45" ht="12.7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</row>
    <row r="798" spans="1:45" ht="12.7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</row>
    <row r="799" spans="1:45" ht="12.7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</row>
    <row r="800" spans="1:45" ht="12.7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</row>
    <row r="801" spans="1:45" ht="12.7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</row>
    <row r="802" spans="1:45" ht="12.7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</row>
    <row r="803" spans="1:45" ht="12.7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</row>
    <row r="804" spans="1:45" ht="12.7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</row>
    <row r="805" spans="1:45" ht="12.7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</row>
    <row r="806" spans="1:45" ht="12.7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</row>
    <row r="807" spans="1:45" ht="12.7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</row>
    <row r="808" spans="1:45" ht="12.7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</row>
    <row r="809" spans="1:45" ht="12.7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</row>
    <row r="810" spans="1:45" ht="12.7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</row>
    <row r="811" spans="1:45" ht="12.7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</row>
    <row r="812" spans="1:45" ht="12.7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</row>
    <row r="813" spans="1:45" ht="12.7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</row>
    <row r="814" spans="1:45" ht="12.7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</row>
    <row r="815" spans="1:45" ht="12.7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</row>
    <row r="816" spans="1:45" ht="12.7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</row>
    <row r="817" spans="1:45" ht="12.7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</row>
    <row r="818" spans="1:45" ht="12.7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</row>
    <row r="819" spans="1:45" ht="12.7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</row>
    <row r="820" spans="1:45" ht="12.7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</row>
    <row r="821" spans="1:45" ht="12.7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</row>
    <row r="822" spans="1:45" ht="12.7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</row>
    <row r="823" spans="1:45" ht="12.7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</row>
    <row r="824" spans="1:45" ht="12.7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</row>
    <row r="825" spans="1:45" ht="12.7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</row>
    <row r="826" spans="1:45" ht="12.7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</row>
    <row r="827" spans="1:45" ht="12.7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</row>
    <row r="828" spans="1:45" ht="12.7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</row>
    <row r="829" spans="1:45" ht="12.7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</row>
    <row r="830" spans="1:45" ht="12.7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</row>
    <row r="831" spans="1:45" ht="12.7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</row>
    <row r="832" spans="1:45" ht="12.7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</row>
    <row r="833" spans="1:45" ht="12.7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</row>
    <row r="834" spans="1:45" ht="12.7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</row>
    <row r="835" spans="1:45" ht="12.7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</row>
    <row r="836" spans="1:45" ht="12.7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</row>
    <row r="837" spans="1:45" ht="12.7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</row>
    <row r="838" spans="1:45" ht="12.7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</row>
    <row r="839" spans="1:45" ht="12.7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</row>
    <row r="840" spans="1:45" ht="12.7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</row>
    <row r="841" spans="1:45" ht="12.7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</row>
    <row r="842" spans="1:45" ht="12.7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</row>
    <row r="843" spans="1:45" ht="12.7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</row>
    <row r="844" spans="1:45" ht="12.7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</row>
    <row r="845" spans="1:45" ht="12.7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</row>
    <row r="846" spans="1:45" ht="12.7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</row>
    <row r="847" spans="1:45" ht="12.7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</row>
    <row r="848" spans="1:45" ht="12.7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</row>
    <row r="849" spans="1:45" ht="12.7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</row>
    <row r="850" spans="1:45" ht="12.7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</row>
    <row r="851" spans="1:45" ht="12.7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</row>
    <row r="852" spans="1:45" ht="12.7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</row>
    <row r="853" spans="1:45" ht="12.7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</row>
    <row r="854" spans="1:45" ht="12.7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</row>
    <row r="855" spans="1:45" ht="12.7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</row>
    <row r="856" spans="1:45" ht="12.7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</row>
    <row r="857" spans="1:45" ht="12.7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</row>
    <row r="858" spans="1:45" ht="12.7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</row>
    <row r="859" spans="1:45" ht="12.7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</row>
    <row r="860" spans="1:45" ht="12.7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</row>
    <row r="861" spans="1:45" ht="12.7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</row>
    <row r="862" spans="1:45" ht="12.7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</row>
    <row r="863" spans="1:45" ht="12.7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</row>
    <row r="864" spans="1:45" ht="12.7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</row>
    <row r="865" spans="1:45" ht="12.7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</row>
    <row r="866" spans="1:45" ht="12.7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</row>
    <row r="867" spans="1:45" ht="12.7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</row>
    <row r="868" spans="1:45" ht="12.7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</row>
    <row r="869" spans="1:45" ht="12.7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</row>
    <row r="870" spans="1:45" ht="12.7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</row>
    <row r="871" spans="1:45" ht="12.7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</row>
    <row r="872" spans="1:45" ht="12.7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</row>
    <row r="873" spans="1:45" ht="12.7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</row>
    <row r="874" spans="1:45" ht="12.7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</row>
    <row r="875" spans="1:45" ht="12.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</row>
    <row r="876" spans="1:45" ht="12.7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</row>
    <row r="877" spans="1:45" ht="12.7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</row>
    <row r="878" spans="1:45" ht="12.7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</row>
    <row r="879" spans="1:45" ht="12.7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</row>
    <row r="880" spans="1:45" ht="12.7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</row>
    <row r="881" spans="1:45" ht="12.7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</row>
    <row r="882" spans="1:45" ht="12.7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</row>
    <row r="883" spans="1:45" ht="12.7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</row>
    <row r="884" spans="1:45" ht="12.7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</row>
    <row r="885" spans="1:45" ht="12.7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</row>
    <row r="886" spans="1:45" ht="12.7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</row>
    <row r="887" spans="1:45" ht="12.7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</row>
    <row r="888" spans="1:45" ht="12.7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</row>
    <row r="889" spans="1:45" ht="12.7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</row>
    <row r="890" spans="1:45" ht="12.7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</row>
    <row r="891" spans="1:45" ht="12.7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</row>
    <row r="892" spans="1:45" ht="12.7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</row>
    <row r="893" spans="1:45" ht="12.7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</row>
    <row r="894" spans="1:45" ht="12.7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</row>
    <row r="895" spans="1:45" ht="12.7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</row>
    <row r="896" spans="1:45" ht="12.7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</row>
    <row r="897" spans="1:45" ht="12.7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</row>
    <row r="898" spans="1:45" ht="12.7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</row>
    <row r="899" spans="1:45" ht="12.7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</row>
    <row r="900" spans="1:45" ht="12.7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</row>
    <row r="901" spans="1:45" ht="12.7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</row>
    <row r="902" spans="1:45" ht="12.7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</row>
    <row r="903" spans="1:45" ht="12.7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</row>
    <row r="904" spans="1:45" ht="12.7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</row>
    <row r="905" spans="1:45" ht="12.7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</row>
    <row r="906" spans="1:45" ht="12.7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</row>
    <row r="907" spans="1:45" ht="12.7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</row>
    <row r="908" spans="1:45" ht="12.7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</row>
    <row r="909" spans="1:45" ht="12.7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</row>
    <row r="910" spans="1:45" ht="12.7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</row>
    <row r="911" spans="1:45" ht="12.7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</row>
    <row r="912" spans="1:45" ht="12.7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</row>
    <row r="913" spans="1:45" ht="12.7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</row>
    <row r="914" spans="1:45" ht="12.7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</row>
    <row r="915" spans="1:45" ht="12.7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</row>
    <row r="916" spans="1:45" ht="12.7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</row>
    <row r="917" spans="1:45" ht="12.7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</row>
    <row r="918" spans="1:45" ht="12.7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</row>
    <row r="919" spans="1:45" ht="12.7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</row>
    <row r="920" spans="1:45" ht="12.7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</row>
    <row r="921" spans="1:45" ht="12.7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</row>
    <row r="922" spans="1:45" ht="12.7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</row>
    <row r="923" spans="1:45" ht="12.7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</row>
    <row r="924" spans="1:45" ht="12.7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</row>
    <row r="925" spans="1:45" ht="12.7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</row>
    <row r="926" spans="1:45" ht="12.7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</row>
    <row r="927" spans="1:45" ht="12.7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</row>
    <row r="928" spans="1:45" ht="12.7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</row>
    <row r="929" spans="1:45" ht="12.7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</row>
    <row r="930" spans="1:45" ht="12.7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</row>
    <row r="931" spans="1:45" ht="12.7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</row>
    <row r="932" spans="1:45" ht="12.7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</row>
    <row r="933" spans="1:45" ht="12.7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</row>
    <row r="934" spans="1:45" ht="12.7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</row>
    <row r="935" spans="1:45" ht="12.7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</row>
    <row r="936" spans="1:45" ht="12.7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</row>
    <row r="937" spans="1:45" ht="12.7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</row>
    <row r="938" spans="1:45" ht="12.7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</row>
    <row r="939" spans="1:45" ht="12.7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</row>
    <row r="940" spans="1:45" ht="12.7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</row>
    <row r="941" spans="1:45" ht="12.7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</row>
    <row r="942" spans="1:45" ht="12.7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</row>
    <row r="943" spans="1:45" ht="12.7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</row>
    <row r="944" spans="1:45" ht="12.7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</row>
    <row r="945" spans="1:45" ht="12.7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</row>
    <row r="946" spans="1:45" ht="12.7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</row>
    <row r="947" spans="1:45" ht="12.7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</row>
    <row r="948" spans="1:45" ht="12.7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</row>
    <row r="949" spans="1:45" ht="12.7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</row>
    <row r="950" spans="1:45" ht="12.7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</row>
    <row r="951" spans="1:45" ht="12.7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</row>
    <row r="952" spans="1:45" ht="12.7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</row>
    <row r="953" spans="1:45" ht="12.7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</row>
    <row r="954" spans="1:45" ht="12.7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</row>
    <row r="955" spans="1:45" ht="12.7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</row>
    <row r="956" spans="1:45" ht="12.7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</row>
    <row r="957" spans="1:45" ht="12.7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</row>
    <row r="958" spans="1:45" ht="12.7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</row>
    <row r="959" spans="1:45" ht="12.7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</row>
    <row r="960" spans="1:45" ht="12.7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</row>
    <row r="961" spans="1:45" ht="12.7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</row>
    <row r="962" spans="1:45" ht="12.7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</row>
    <row r="963" spans="1:45" ht="12.7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</row>
    <row r="964" spans="1:45" ht="12.7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</row>
    <row r="965" spans="1:45" ht="12.7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</row>
    <row r="966" spans="1:45" ht="12.7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</row>
    <row r="967" spans="1:45" ht="12.7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</row>
    <row r="968" spans="1:45" ht="12.7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</row>
    <row r="969" spans="1:45" ht="12.7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</row>
    <row r="970" spans="1:45" ht="12.7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</row>
    <row r="971" spans="1:45" ht="12.7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</row>
    <row r="972" spans="1:45" ht="12.7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</row>
    <row r="973" spans="1:45" ht="12.7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</row>
    <row r="974" spans="1:45" ht="12.7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</row>
    <row r="975" spans="1:45" ht="12.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</row>
    <row r="976" spans="1:45" ht="12.7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</row>
    <row r="977" spans="1:45" ht="12.7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</row>
    <row r="978" spans="1:45" ht="12.7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</row>
    <row r="979" spans="1:45" ht="12.7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</row>
    <row r="980" spans="1:45" ht="12.7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</row>
    <row r="981" spans="1:45" ht="12.7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</row>
    <row r="982" spans="1:45" ht="12.7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</row>
    <row r="983" spans="1:45" ht="12.7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</row>
    <row r="984" spans="1:45" ht="12.7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</row>
    <row r="985" spans="1:45" ht="12.7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</row>
    <row r="986" spans="1:45" ht="12.7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</row>
    <row r="987" spans="1:45" ht="12.7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</row>
    <row r="988" spans="1:45" ht="12.7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</row>
    <row r="989" spans="1:45" ht="12.7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</row>
    <row r="990" spans="1:45" ht="12.7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</row>
    <row r="991" spans="1:45" ht="12.7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</row>
    <row r="992" spans="1:45" ht="12.7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</row>
    <row r="993" spans="1:45" ht="12.7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</row>
    <row r="994" spans="1:45" ht="12.7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</row>
    <row r="995" spans="1:45" ht="12.7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</row>
    <row r="996" spans="1:45" ht="12.7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</row>
    <row r="997" spans="1:45" ht="12.7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</row>
    <row r="998" spans="1:45" ht="12.7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</row>
    <row r="999" spans="1:45" ht="12.7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</row>
    <row r="1000" spans="1:45" ht="12.7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</row>
    <row r="1001" spans="1:45" ht="12.7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  <c r="AK1001" s="15"/>
      <c r="AL1001" s="15"/>
      <c r="AM1001" s="15"/>
      <c r="AN1001" s="15"/>
      <c r="AO1001" s="15"/>
      <c r="AP1001" s="15"/>
      <c r="AQ1001" s="15"/>
      <c r="AR1001" s="15"/>
      <c r="AS1001" s="15"/>
    </row>
    <row r="1002" spans="1:45" ht="12.7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  <c r="AI1002" s="15"/>
      <c r="AJ1002" s="15"/>
      <c r="AK1002" s="15"/>
      <c r="AL1002" s="15"/>
      <c r="AM1002" s="15"/>
      <c r="AN1002" s="15"/>
      <c r="AO1002" s="15"/>
      <c r="AP1002" s="15"/>
      <c r="AQ1002" s="15"/>
      <c r="AR1002" s="15"/>
      <c r="AS1002" s="15"/>
    </row>
    <row r="1003" spans="1:45" ht="12.7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5"/>
      <c r="AI1003" s="15"/>
      <c r="AJ1003" s="15"/>
      <c r="AK1003" s="15"/>
      <c r="AL1003" s="15"/>
      <c r="AM1003" s="15"/>
      <c r="AN1003" s="15"/>
      <c r="AO1003" s="15"/>
      <c r="AP1003" s="15"/>
      <c r="AQ1003" s="15"/>
      <c r="AR1003" s="15"/>
      <c r="AS1003" s="15"/>
    </row>
    <row r="1004" spans="1:45" ht="12.7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5"/>
      <c r="AI1004" s="15"/>
      <c r="AJ1004" s="15"/>
      <c r="AK1004" s="15"/>
      <c r="AL1004" s="15"/>
      <c r="AM1004" s="15"/>
      <c r="AN1004" s="15"/>
      <c r="AO1004" s="15"/>
      <c r="AP1004" s="15"/>
      <c r="AQ1004" s="15"/>
      <c r="AR1004" s="15"/>
      <c r="AS1004" s="15"/>
    </row>
    <row r="1005" spans="1:45" ht="12.7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  <c r="AJ1005" s="15"/>
      <c r="AK1005" s="15"/>
      <c r="AL1005" s="15"/>
      <c r="AM1005" s="15"/>
      <c r="AN1005" s="15"/>
      <c r="AO1005" s="15"/>
      <c r="AP1005" s="15"/>
      <c r="AQ1005" s="15"/>
      <c r="AR1005" s="15"/>
      <c r="AS1005" s="15"/>
    </row>
    <row r="1006" spans="1:45" ht="12.7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5"/>
      <c r="AH1006" s="15"/>
      <c r="AI1006" s="15"/>
      <c r="AJ1006" s="15"/>
      <c r="AK1006" s="15"/>
      <c r="AL1006" s="15"/>
      <c r="AM1006" s="15"/>
      <c r="AN1006" s="15"/>
      <c r="AO1006" s="15"/>
      <c r="AP1006" s="15"/>
      <c r="AQ1006" s="15"/>
      <c r="AR1006" s="15"/>
      <c r="AS1006" s="15"/>
    </row>
    <row r="1007" spans="1:45" ht="12.7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5"/>
      <c r="AI1007" s="15"/>
      <c r="AJ1007" s="15"/>
      <c r="AK1007" s="15"/>
      <c r="AL1007" s="15"/>
      <c r="AM1007" s="15"/>
      <c r="AN1007" s="15"/>
      <c r="AO1007" s="15"/>
      <c r="AP1007" s="15"/>
      <c r="AQ1007" s="15"/>
      <c r="AR1007" s="15"/>
      <c r="AS1007" s="15"/>
    </row>
    <row r="1008" spans="1:45" ht="12.7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  <c r="AF1008" s="15"/>
      <c r="AG1008" s="15"/>
      <c r="AH1008" s="15"/>
      <c r="AI1008" s="15"/>
      <c r="AJ1008" s="15"/>
      <c r="AK1008" s="15"/>
      <c r="AL1008" s="15"/>
      <c r="AM1008" s="15"/>
      <c r="AN1008" s="15"/>
      <c r="AO1008" s="15"/>
      <c r="AP1008" s="15"/>
      <c r="AQ1008" s="15"/>
      <c r="AR1008" s="15"/>
      <c r="AS1008" s="15"/>
    </row>
    <row r="1009" spans="1:45" ht="12.7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5"/>
      <c r="AI1009" s="15"/>
      <c r="AJ1009" s="15"/>
      <c r="AK1009" s="15"/>
      <c r="AL1009" s="15"/>
      <c r="AM1009" s="15"/>
      <c r="AN1009" s="15"/>
      <c r="AO1009" s="15"/>
      <c r="AP1009" s="15"/>
      <c r="AQ1009" s="15"/>
      <c r="AR1009" s="15"/>
      <c r="AS1009" s="15"/>
    </row>
    <row r="1010" spans="1:45" ht="12.7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F1010" s="15"/>
      <c r="AG1010" s="15"/>
      <c r="AH1010" s="15"/>
      <c r="AI1010" s="15"/>
      <c r="AJ1010" s="15"/>
      <c r="AK1010" s="15"/>
      <c r="AL1010" s="15"/>
      <c r="AM1010" s="15"/>
      <c r="AN1010" s="15"/>
      <c r="AO1010" s="15"/>
      <c r="AP1010" s="15"/>
      <c r="AQ1010" s="15"/>
      <c r="AR1010" s="15"/>
      <c r="AS1010" s="15"/>
    </row>
    <row r="1011" spans="1:45" ht="12.7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5"/>
      <c r="AI1011" s="15"/>
      <c r="AJ1011" s="15"/>
      <c r="AK1011" s="15"/>
      <c r="AL1011" s="15"/>
      <c r="AM1011" s="15"/>
      <c r="AN1011" s="15"/>
      <c r="AO1011" s="15"/>
      <c r="AP1011" s="15"/>
      <c r="AQ1011" s="15"/>
      <c r="AR1011" s="15"/>
      <c r="AS1011" s="15"/>
    </row>
    <row r="1012" spans="1:45" ht="12.7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  <c r="AF1012" s="15"/>
      <c r="AG1012" s="15"/>
      <c r="AH1012" s="15"/>
      <c r="AI1012" s="15"/>
      <c r="AJ1012" s="15"/>
      <c r="AK1012" s="15"/>
      <c r="AL1012" s="15"/>
      <c r="AM1012" s="15"/>
      <c r="AN1012" s="15"/>
      <c r="AO1012" s="15"/>
      <c r="AP1012" s="15"/>
      <c r="AQ1012" s="15"/>
      <c r="AR1012" s="15"/>
      <c r="AS1012" s="15"/>
    </row>
    <row r="1013" spans="1:45" ht="12.7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/>
      <c r="AG1013" s="15"/>
      <c r="AH1013" s="15"/>
      <c r="AI1013" s="15"/>
      <c r="AJ1013" s="15"/>
      <c r="AK1013" s="15"/>
      <c r="AL1013" s="15"/>
      <c r="AM1013" s="15"/>
      <c r="AN1013" s="15"/>
      <c r="AO1013" s="15"/>
      <c r="AP1013" s="15"/>
      <c r="AQ1013" s="15"/>
      <c r="AR1013" s="15"/>
      <c r="AS1013" s="15"/>
    </row>
    <row r="1014" spans="1:45" ht="12.7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  <c r="AF1014" s="15"/>
      <c r="AG1014" s="15"/>
      <c r="AH1014" s="15"/>
      <c r="AI1014" s="15"/>
      <c r="AJ1014" s="15"/>
      <c r="AK1014" s="15"/>
      <c r="AL1014" s="15"/>
      <c r="AM1014" s="15"/>
      <c r="AN1014" s="15"/>
      <c r="AO1014" s="15"/>
      <c r="AP1014" s="15"/>
      <c r="AQ1014" s="15"/>
      <c r="AR1014" s="15"/>
      <c r="AS1014" s="15"/>
    </row>
    <row r="1015" spans="1:45" ht="12.7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5"/>
      <c r="AI1015" s="15"/>
      <c r="AJ1015" s="15"/>
      <c r="AK1015" s="15"/>
      <c r="AL1015" s="15"/>
      <c r="AM1015" s="15"/>
      <c r="AN1015" s="15"/>
      <c r="AO1015" s="15"/>
      <c r="AP1015" s="15"/>
      <c r="AQ1015" s="15"/>
      <c r="AR1015" s="15"/>
      <c r="AS1015" s="15"/>
    </row>
    <row r="1016" spans="1:45" ht="12.7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  <c r="AF1016" s="15"/>
      <c r="AG1016" s="15"/>
      <c r="AH1016" s="15"/>
      <c r="AI1016" s="15"/>
      <c r="AJ1016" s="15"/>
      <c r="AK1016" s="15"/>
      <c r="AL1016" s="15"/>
      <c r="AM1016" s="15"/>
      <c r="AN1016" s="15"/>
      <c r="AO1016" s="15"/>
      <c r="AP1016" s="15"/>
      <c r="AQ1016" s="15"/>
      <c r="AR1016" s="15"/>
      <c r="AS1016" s="15"/>
    </row>
    <row r="1017" spans="1:45" ht="12.7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5"/>
      <c r="AI1017" s="15"/>
      <c r="AJ1017" s="15"/>
      <c r="AK1017" s="15"/>
      <c r="AL1017" s="15"/>
      <c r="AM1017" s="15"/>
      <c r="AN1017" s="15"/>
      <c r="AO1017" s="15"/>
      <c r="AP1017" s="15"/>
      <c r="AQ1017" s="15"/>
      <c r="AR1017" s="15"/>
      <c r="AS1017" s="15"/>
    </row>
  </sheetData>
  <autoFilter ref="A2:AS98">
    <filterColumn colId="4">
      <filters blank="1"/>
    </filterColumn>
  </autoFilter>
  <dataValidations count="2">
    <dataValidation type="list" allowBlank="1" sqref="C3:C106">
      <formula1>'Meetings List'!$A$2:$A$24</formula1>
    </dataValidation>
    <dataValidation type="list" allowBlank="1" sqref="B3:B96">
      <formula1>'Meetings List'!$B$2:$B$12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999"/>
  <sheetViews>
    <sheetView workbookViewId="0"/>
  </sheetViews>
  <sheetFormatPr defaultColWidth="14.42578125" defaultRowHeight="15.75" customHeight="1"/>
  <cols>
    <col min="1" max="1" width="23.85546875" customWidth="1"/>
    <col min="2" max="2" width="39.42578125" customWidth="1"/>
    <col min="3" max="3" width="6.42578125" customWidth="1"/>
    <col min="4" max="4" width="21.5703125" customWidth="1"/>
  </cols>
  <sheetData>
    <row r="1" spans="1:4" ht="15.75" customHeight="1">
      <c r="A1" s="18" t="s">
        <v>490</v>
      </c>
      <c r="B1" s="18" t="s">
        <v>492</v>
      </c>
      <c r="C1" s="18" t="s">
        <v>497</v>
      </c>
      <c r="D1" s="18" t="s">
        <v>495</v>
      </c>
    </row>
    <row r="2" spans="1:4" ht="15.75" customHeight="1">
      <c r="A2" s="12" t="s">
        <v>128</v>
      </c>
      <c r="B2" s="12" t="s">
        <v>558</v>
      </c>
      <c r="C2" s="12" t="str">
        <f>VLOOKUP(A2,'Room allocations for Jene'!$B$3:$H$75,7,FALSE)</f>
        <v>4D</v>
      </c>
      <c r="D2" s="12" t="s">
        <v>130</v>
      </c>
    </row>
    <row r="3" spans="1:4" ht="15.75" customHeight="1">
      <c r="A3" s="12" t="s">
        <v>557</v>
      </c>
      <c r="B3" s="12" t="s">
        <v>555</v>
      </c>
      <c r="C3" s="12" t="str">
        <f>VLOOKUP(A3,'Room allocations for Jene'!$B$3:$H$75,7,FALSE)</f>
        <v>8E</v>
      </c>
      <c r="D3" s="12" t="s">
        <v>556</v>
      </c>
    </row>
    <row r="4" spans="1:4" ht="15.75" customHeight="1">
      <c r="A4" s="12" t="s">
        <v>550</v>
      </c>
      <c r="B4" s="12" t="s">
        <v>551</v>
      </c>
      <c r="C4" s="12" t="str">
        <f>VLOOKUP(A4,'Room allocations for Jene'!$B$3:$H$75,7,FALSE)</f>
        <v>10D</v>
      </c>
      <c r="D4" s="12" t="s">
        <v>552</v>
      </c>
    </row>
    <row r="5" spans="1:4" ht="15.75" customHeight="1">
      <c r="A5" s="12" t="s">
        <v>247</v>
      </c>
      <c r="B5" s="12" t="s">
        <v>141</v>
      </c>
      <c r="C5" s="12" t="str">
        <f>VLOOKUP(A5,'Room allocations for Jene'!$B$3:$H$75,7,FALSE)</f>
        <v>7C</v>
      </c>
      <c r="D5" s="12" t="s">
        <v>518</v>
      </c>
    </row>
    <row r="6" spans="1:4" ht="15.75" customHeight="1">
      <c r="A6" s="12" t="s">
        <v>94</v>
      </c>
      <c r="B6" s="12" t="s">
        <v>535</v>
      </c>
      <c r="C6" s="12" t="str">
        <f>VLOOKUP(A6,'Room allocations for Jene'!$B$3:$H$75,7,FALSE)</f>
        <v>7E</v>
      </c>
      <c r="D6" s="12" t="s">
        <v>257</v>
      </c>
    </row>
    <row r="7" spans="1:4" ht="15.75" customHeight="1">
      <c r="A7" s="12" t="s">
        <v>552</v>
      </c>
      <c r="B7" s="12" t="s">
        <v>551</v>
      </c>
      <c r="C7" s="12" t="str">
        <f>VLOOKUP(A7,'Room allocations for Jene'!$B$3:$H$75,7,FALSE)</f>
        <v>10D</v>
      </c>
      <c r="D7" s="12" t="s">
        <v>550</v>
      </c>
    </row>
    <row r="8" spans="1:4" ht="15.75" customHeight="1">
      <c r="A8" s="12" t="s">
        <v>263</v>
      </c>
      <c r="B8" s="12" t="s">
        <v>559</v>
      </c>
      <c r="C8" s="12" t="str">
        <f>VLOOKUP(A8,'Room allocations for Jene'!$B$3:$H$75,7,FALSE)</f>
        <v>8F</v>
      </c>
      <c r="D8" s="12" t="s">
        <v>267</v>
      </c>
    </row>
    <row r="9" spans="1:4" ht="15.75" customHeight="1">
      <c r="A9" s="12" t="s">
        <v>165</v>
      </c>
      <c r="B9" s="12" t="s">
        <v>542</v>
      </c>
      <c r="C9" s="12" t="str">
        <f>VLOOKUP(A9,'Room allocations for Jene'!$B$3:$H$75,7,FALSE)</f>
        <v>5A</v>
      </c>
      <c r="D9" s="12" t="s">
        <v>158</v>
      </c>
    </row>
    <row r="10" spans="1:4" ht="15.75" customHeight="1">
      <c r="A10" s="12" t="s">
        <v>307</v>
      </c>
      <c r="B10" s="12" t="s">
        <v>558</v>
      </c>
      <c r="C10" s="12" t="str">
        <f>VLOOKUP(A10,'Room allocations for Jene'!$B$3:$H$75,7,FALSE)</f>
        <v>4C</v>
      </c>
      <c r="D10" s="12" t="s">
        <v>305</v>
      </c>
    </row>
    <row r="11" spans="1:4" ht="15.75" customHeight="1">
      <c r="A11" s="12" t="s">
        <v>330</v>
      </c>
      <c r="B11" s="12" t="s">
        <v>542</v>
      </c>
      <c r="C11" s="12" t="str">
        <f>VLOOKUP(A11,'Room allocations for Jene'!$B$3:$H$75,7,FALSE)</f>
        <v>9C</v>
      </c>
      <c r="D11" s="15"/>
    </row>
    <row r="12" spans="1:4" ht="15.75" customHeight="1">
      <c r="A12" s="12" t="s">
        <v>180</v>
      </c>
      <c r="B12" s="12" t="s">
        <v>529</v>
      </c>
      <c r="C12" s="12" t="str">
        <f>VLOOKUP(A12,'Room allocations for Jene'!$B$3:$H$75,7,FALSE)</f>
        <v>10F</v>
      </c>
      <c r="D12" s="12" t="s">
        <v>122</v>
      </c>
    </row>
    <row r="13" spans="1:4" ht="15.75" customHeight="1">
      <c r="A13" s="12" t="s">
        <v>408</v>
      </c>
      <c r="B13" s="12" t="s">
        <v>409</v>
      </c>
      <c r="C13" s="12" t="str">
        <f>VLOOKUP(A13,'Room allocations for Jene'!$B$3:$H$75,7,FALSE)</f>
        <v>9G</v>
      </c>
      <c r="D13" s="12" t="s">
        <v>411</v>
      </c>
    </row>
    <row r="14" spans="1:4" ht="15.75" customHeight="1">
      <c r="A14" s="12" t="s">
        <v>381</v>
      </c>
      <c r="B14" s="12" t="s">
        <v>555</v>
      </c>
      <c r="C14" s="12" t="str">
        <f>VLOOKUP(A14,'Room allocations for Jene'!$B$3:$H$75,7,FALSE)</f>
        <v>10B</v>
      </c>
      <c r="D14" s="12" t="s">
        <v>383</v>
      </c>
    </row>
    <row r="15" spans="1:4" ht="15.75" customHeight="1">
      <c r="A15" s="12" t="s">
        <v>26</v>
      </c>
      <c r="B15" s="12" t="s">
        <v>516</v>
      </c>
      <c r="C15" s="12" t="str">
        <f>VLOOKUP(A15,'Room allocations for Jene'!$B$3:$H$75,7,FALSE)</f>
        <v>7D</v>
      </c>
      <c r="D15" s="12" t="s">
        <v>394</v>
      </c>
    </row>
    <row r="16" spans="1:4" ht="15.75" customHeight="1">
      <c r="A16" s="12" t="s">
        <v>122</v>
      </c>
      <c r="B16" s="12" t="s">
        <v>529</v>
      </c>
      <c r="C16" s="12" t="str">
        <f>VLOOKUP(A16,'Room allocations for Jene'!$B$3:$H$75,7,FALSE)</f>
        <v>10F</v>
      </c>
      <c r="D16" s="12" t="s">
        <v>180</v>
      </c>
    </row>
    <row r="17" spans="1:4" ht="15.75" customHeight="1">
      <c r="A17" s="12" t="s">
        <v>43</v>
      </c>
      <c r="B17" s="12" t="s">
        <v>542</v>
      </c>
      <c r="C17" s="12" t="str">
        <f>VLOOKUP(A17,'Room allocations for Jene'!$B$3:$H$75,7,FALSE)</f>
        <v>7F</v>
      </c>
      <c r="D17" s="12" t="s">
        <v>37</v>
      </c>
    </row>
    <row r="18" spans="1:4" ht="15.75" customHeight="1">
      <c r="A18" s="12" t="s">
        <v>59</v>
      </c>
      <c r="B18" s="12" t="s">
        <v>516</v>
      </c>
      <c r="C18" s="12" t="str">
        <f>VLOOKUP(A18,'Room allocations for Jene'!$B$3:$H$75,7,FALSE)</f>
        <v>9A</v>
      </c>
      <c r="D18" s="12" t="s">
        <v>62</v>
      </c>
    </row>
    <row r="19" spans="1:4" ht="15.75" customHeight="1">
      <c r="A19" s="12" t="s">
        <v>341</v>
      </c>
      <c r="B19" s="12" t="s">
        <v>558</v>
      </c>
      <c r="C19" s="12" t="str">
        <f>VLOOKUP(A19,'Room allocations for Jene'!$B$3:$H$75,7,FALSE)</f>
        <v>8D</v>
      </c>
      <c r="D19" s="12" t="s">
        <v>345</v>
      </c>
    </row>
    <row r="20" spans="1:4" ht="15.75" customHeight="1">
      <c r="A20" s="12" t="s">
        <v>267</v>
      </c>
      <c r="B20" s="12" t="s">
        <v>559</v>
      </c>
      <c r="C20" s="12" t="str">
        <f>VLOOKUP(A20,'Room allocations for Jene'!$B$3:$H$75,7,FALSE)</f>
        <v>8F</v>
      </c>
      <c r="D20" s="12" t="s">
        <v>263</v>
      </c>
    </row>
    <row r="21" spans="1:4" ht="15.75" customHeight="1">
      <c r="A21" s="12" t="s">
        <v>62</v>
      </c>
      <c r="B21" s="12" t="s">
        <v>516</v>
      </c>
      <c r="C21" s="12" t="str">
        <f>VLOOKUP(A21,'Room allocations for Jene'!$B$3:$H$75,7,FALSE)</f>
        <v>9A</v>
      </c>
      <c r="D21" s="12" t="s">
        <v>59</v>
      </c>
    </row>
    <row r="22" spans="1:4" ht="15.75" customHeight="1">
      <c r="A22" s="12" t="s">
        <v>116</v>
      </c>
      <c r="B22" s="12" t="s">
        <v>554</v>
      </c>
      <c r="C22" s="12" t="str">
        <f>VLOOKUP(A22,'Room allocations for Jene'!$B$3:$H$75,7,FALSE)</f>
        <v>9F</v>
      </c>
      <c r="D22" s="12" t="s">
        <v>518</v>
      </c>
    </row>
    <row r="23" spans="1:4" ht="15.75" customHeight="1">
      <c r="A23" s="12" t="s">
        <v>525</v>
      </c>
      <c r="B23" s="12" t="s">
        <v>524</v>
      </c>
      <c r="C23" s="12" t="str">
        <f>VLOOKUP(A23,'Room allocations for Jene'!$B$3:$H$75,7,FALSE)</f>
        <v>7G</v>
      </c>
      <c r="D23" s="12" t="s">
        <v>523</v>
      </c>
    </row>
    <row r="24" spans="1:4" ht="15.75" customHeight="1">
      <c r="A24" s="12" t="s">
        <v>523</v>
      </c>
      <c r="B24" s="12" t="s">
        <v>524</v>
      </c>
      <c r="C24" s="12" t="str">
        <f>VLOOKUP(A24,'Room allocations for Jene'!$B$3:$H$75,7,FALSE)</f>
        <v>7G</v>
      </c>
      <c r="D24" s="12" t="s">
        <v>525</v>
      </c>
    </row>
    <row r="25" spans="1:4" ht="15.75" customHeight="1">
      <c r="A25" s="12" t="s">
        <v>280</v>
      </c>
      <c r="B25" s="12" t="s">
        <v>555</v>
      </c>
      <c r="C25" s="12" t="str">
        <f>VLOOKUP(A25,'Room allocations for Jene'!$B$3:$H$75,7,FALSE)</f>
        <v>9B</v>
      </c>
      <c r="D25" s="12" t="s">
        <v>289</v>
      </c>
    </row>
    <row r="26" spans="1:4" ht="15.75" customHeight="1">
      <c r="A26" s="12" t="s">
        <v>257</v>
      </c>
      <c r="B26" s="12" t="s">
        <v>542</v>
      </c>
      <c r="C26" s="12" t="str">
        <f>VLOOKUP(A26,'Room allocations for Jene'!$B$3:$H$75,7,FALSE)</f>
        <v>7E</v>
      </c>
      <c r="D26" s="12" t="s">
        <v>94</v>
      </c>
    </row>
    <row r="27" spans="1:4" ht="15.75" customHeight="1">
      <c r="A27" s="12" t="s">
        <v>86</v>
      </c>
      <c r="B27" s="12" t="s">
        <v>526</v>
      </c>
      <c r="C27" s="12" t="str">
        <f>VLOOKUP(A27,'Room allocations for Jene'!$B$3:$H$75,7,FALSE)</f>
        <v>7B</v>
      </c>
      <c r="D27" s="12" t="s">
        <v>170</v>
      </c>
    </row>
    <row r="28" spans="1:4" ht="15.75" customHeight="1">
      <c r="A28" s="12" t="s">
        <v>130</v>
      </c>
      <c r="B28" s="12" t="s">
        <v>558</v>
      </c>
      <c r="C28" s="12" t="str">
        <f>VLOOKUP(A28,'Room allocations for Jene'!$B$3:$H$75,7,FALSE)</f>
        <v>4D</v>
      </c>
      <c r="D28" s="12" t="s">
        <v>128</v>
      </c>
    </row>
    <row r="29" spans="1:4" ht="15.75" customHeight="1">
      <c r="A29" s="12" t="s">
        <v>132</v>
      </c>
      <c r="B29" s="12" t="s">
        <v>535</v>
      </c>
      <c r="C29" s="12" t="str">
        <f>VLOOKUP(A29,'Room allocations for Jene'!$B$3:$H$75,7,FALSE)</f>
        <v>8C</v>
      </c>
      <c r="D29" s="12" t="s">
        <v>136</v>
      </c>
    </row>
    <row r="30" spans="1:4" ht="15.75" customHeight="1">
      <c r="A30" s="12" t="s">
        <v>411</v>
      </c>
      <c r="B30" s="12" t="s">
        <v>409</v>
      </c>
      <c r="C30" s="12" t="str">
        <f>VLOOKUP(A30,'Room allocations for Jene'!$B$3:$H$75,7,FALSE)</f>
        <v>9G</v>
      </c>
      <c r="D30" s="12" t="s">
        <v>408</v>
      </c>
    </row>
    <row r="31" spans="1:4" ht="15.75" customHeight="1">
      <c r="A31" s="12" t="s">
        <v>205</v>
      </c>
      <c r="B31" s="12" t="s">
        <v>548</v>
      </c>
      <c r="C31" s="12" t="str">
        <f>VLOOKUP(A31,'Room allocations for Jene'!$B$3:$H$75,7,FALSE)</f>
        <v>5C</v>
      </c>
      <c r="D31" s="12" t="s">
        <v>201</v>
      </c>
    </row>
    <row r="32" spans="1:4" ht="15.75" customHeight="1">
      <c r="A32" s="12" t="s">
        <v>473</v>
      </c>
      <c r="B32" s="12" t="s">
        <v>565</v>
      </c>
      <c r="C32" s="12" t="str">
        <f>VLOOKUP(A32,'Room allocations for Jene'!$B$3:$H$75,7,FALSE)</f>
        <v>9D</v>
      </c>
      <c r="D32" s="12" t="s">
        <v>518</v>
      </c>
    </row>
    <row r="33" spans="1:4" ht="15.75" customHeight="1">
      <c r="A33" s="12" t="s">
        <v>158</v>
      </c>
      <c r="B33" s="12" t="s">
        <v>542</v>
      </c>
      <c r="C33" s="12" t="str">
        <f>VLOOKUP(A33,'Room allocations for Jene'!$B$3:$H$75,7,FALSE)</f>
        <v>5A</v>
      </c>
      <c r="D33" s="12" t="s">
        <v>165</v>
      </c>
    </row>
    <row r="34" spans="1:4" ht="15.75" customHeight="1">
      <c r="A34" s="12" t="s">
        <v>235</v>
      </c>
      <c r="B34" s="12" t="s">
        <v>560</v>
      </c>
      <c r="C34" s="12" t="str">
        <f>VLOOKUP(A34,'Room allocations for Jene'!$B$3:$H$75,7,FALSE)</f>
        <v>6D</v>
      </c>
      <c r="D34" s="12" t="s">
        <v>391</v>
      </c>
    </row>
    <row r="35" spans="1:4" ht="15.75" customHeight="1">
      <c r="A35" s="12" t="s">
        <v>260</v>
      </c>
      <c r="B35" s="12" t="s">
        <v>558</v>
      </c>
      <c r="C35" s="12" t="str">
        <f>VLOOKUP(A35,'Room allocations for Jene'!$B$3:$H$75,7,FALSE)</f>
        <v>10A</v>
      </c>
      <c r="D35" s="12" t="s">
        <v>518</v>
      </c>
    </row>
    <row r="36" spans="1:4" ht="15.75" customHeight="1">
      <c r="A36" s="12" t="s">
        <v>400</v>
      </c>
      <c r="B36" s="12" t="s">
        <v>558</v>
      </c>
      <c r="C36" s="12" t="str">
        <f>VLOOKUP(A36,'Room allocations for Jene'!$B$3:$H$75,7,FALSE)</f>
        <v>10C</v>
      </c>
      <c r="D36" s="12" t="s">
        <v>518</v>
      </c>
    </row>
    <row r="37" spans="1:4" ht="15.75" customHeight="1">
      <c r="A37" s="12" t="s">
        <v>541</v>
      </c>
      <c r="B37" s="12" t="s">
        <v>540</v>
      </c>
      <c r="C37" s="12" t="str">
        <f>VLOOKUP(A37,'Room allocations for Jene'!$B$3:$H$75,7,FALSE)</f>
        <v>6C</v>
      </c>
      <c r="D37" s="12" t="s">
        <v>539</v>
      </c>
    </row>
    <row r="38" spans="1:4" ht="15.75" customHeight="1">
      <c r="A38" s="12" t="s">
        <v>175</v>
      </c>
      <c r="B38" s="12" t="s">
        <v>555</v>
      </c>
      <c r="C38" s="12" t="str">
        <f>VLOOKUP(A38,'Room allocations for Jene'!$B$3:$H$75,7,FALSE)</f>
        <v>8B</v>
      </c>
      <c r="D38" s="12" t="s">
        <v>178</v>
      </c>
    </row>
    <row r="39" spans="1:4" ht="15.75" customHeight="1">
      <c r="A39" s="12" t="s">
        <v>170</v>
      </c>
      <c r="B39" s="12" t="s">
        <v>526</v>
      </c>
      <c r="C39" s="12" t="str">
        <f>VLOOKUP(A39,'Room allocations for Jene'!$B$3:$H$75,7,FALSE)</f>
        <v>7B</v>
      </c>
      <c r="D39" s="12" t="s">
        <v>86</v>
      </c>
    </row>
    <row r="40" spans="1:4" ht="15.75" customHeight="1">
      <c r="A40" s="12" t="s">
        <v>201</v>
      </c>
      <c r="B40" s="12" t="s">
        <v>548</v>
      </c>
      <c r="C40" s="12" t="str">
        <f>VLOOKUP(A40,'Room allocations for Jene'!$B$3:$H$75,7,FALSE)</f>
        <v>5C</v>
      </c>
      <c r="D40" s="12" t="s">
        <v>205</v>
      </c>
    </row>
    <row r="41" spans="1:4" ht="15.75" customHeight="1">
      <c r="A41" s="12" t="s">
        <v>136</v>
      </c>
      <c r="B41" s="12" t="s">
        <v>535</v>
      </c>
      <c r="C41" s="12" t="str">
        <f>VLOOKUP(A41,'Room allocations for Jene'!$B$3:$H$75,7,FALSE)</f>
        <v>8C</v>
      </c>
      <c r="D41" s="12" t="s">
        <v>132</v>
      </c>
    </row>
    <row r="42" spans="1:4" ht="15.75" customHeight="1">
      <c r="A42" s="12" t="s">
        <v>461</v>
      </c>
      <c r="B42" s="12" t="s">
        <v>542</v>
      </c>
      <c r="C42" s="12" t="str">
        <f>VLOOKUP(A42,'Room allocations for Jene'!$B$3:$H$75,7,FALSE)</f>
        <v>8G</v>
      </c>
      <c r="D42" s="12" t="s">
        <v>518</v>
      </c>
    </row>
    <row r="43" spans="1:4" ht="15.75" customHeight="1">
      <c r="A43" s="12" t="s">
        <v>37</v>
      </c>
      <c r="B43" s="12" t="s">
        <v>542</v>
      </c>
      <c r="C43" s="12" t="str">
        <f>VLOOKUP(A43,'Room allocations for Jene'!$B$3:$H$75,7,FALSE)</f>
        <v>7F</v>
      </c>
      <c r="D43" s="12" t="s">
        <v>43</v>
      </c>
    </row>
    <row r="44" spans="1:4" ht="15.75" customHeight="1">
      <c r="A44" s="12" t="s">
        <v>301</v>
      </c>
      <c r="B44" s="12" t="s">
        <v>554</v>
      </c>
      <c r="C44" s="12" t="str">
        <f>VLOOKUP(A44,'Room allocations for Jene'!$B$3:$H$75,7,FALSE)</f>
        <v>6A</v>
      </c>
      <c r="D44" s="12" t="s">
        <v>303</v>
      </c>
    </row>
    <row r="45" spans="1:4" ht="15.75" customHeight="1">
      <c r="A45" s="12" t="s">
        <v>531</v>
      </c>
      <c r="B45" s="12" t="s">
        <v>533</v>
      </c>
      <c r="C45" s="12" t="str">
        <f>VLOOKUP(A45,'Room allocations for Jene'!$B$3:$H$75,7,FALSE)</f>
        <v>5D</v>
      </c>
      <c r="D45" s="12" t="s">
        <v>386</v>
      </c>
    </row>
    <row r="46" spans="1:4" ht="15.75" customHeight="1">
      <c r="A46" s="12" t="s">
        <v>345</v>
      </c>
      <c r="B46" s="12" t="s">
        <v>558</v>
      </c>
      <c r="C46" s="12" t="str">
        <f>VLOOKUP(A46,'Room allocations for Jene'!$B$3:$H$75,7,FALSE)</f>
        <v>8D</v>
      </c>
      <c r="D46" s="12" t="s">
        <v>341</v>
      </c>
    </row>
    <row r="47" spans="1:4" ht="15.75" customHeight="1">
      <c r="A47" s="12" t="s">
        <v>351</v>
      </c>
      <c r="B47" s="12" t="s">
        <v>516</v>
      </c>
      <c r="C47" s="12" t="str">
        <f>VLOOKUP(A47,'Room allocations for Jene'!$B$3:$H$75,7,FALSE)</f>
        <v>10E</v>
      </c>
      <c r="D47" s="12" t="s">
        <v>377</v>
      </c>
    </row>
    <row r="48" spans="1:4" ht="15.75" customHeight="1">
      <c r="A48" s="12" t="s">
        <v>403</v>
      </c>
      <c r="B48" s="12" t="s">
        <v>563</v>
      </c>
      <c r="C48" s="12" t="str">
        <f>VLOOKUP(A48,'Room allocations for Jene'!$B$3:$H$75,7,FALSE)</f>
        <v>5B</v>
      </c>
      <c r="D48" s="12" t="s">
        <v>518</v>
      </c>
    </row>
    <row r="49" spans="1:4" ht="15.75" customHeight="1">
      <c r="A49" s="12" t="s">
        <v>200</v>
      </c>
      <c r="B49" s="12" t="s">
        <v>560</v>
      </c>
      <c r="C49" s="12" t="str">
        <f>VLOOKUP(A49,'Room allocations for Jene'!$B$3:$H$75,7,FALSE)</f>
        <v>9E</v>
      </c>
      <c r="D49" s="12" t="s">
        <v>195</v>
      </c>
    </row>
    <row r="50" spans="1:4" ht="15.75" customHeight="1">
      <c r="A50" s="12" t="s">
        <v>308</v>
      </c>
      <c r="B50" s="12" t="s">
        <v>558</v>
      </c>
      <c r="C50" s="12" t="str">
        <f>VLOOKUP(A50,'Room allocations for Jene'!$B$3:$H$75,7,FALSE)</f>
        <v>9D</v>
      </c>
      <c r="D50" s="12" t="s">
        <v>518</v>
      </c>
    </row>
    <row r="51" spans="1:4" ht="15.75" customHeight="1">
      <c r="A51" s="12" t="s">
        <v>305</v>
      </c>
      <c r="B51" s="12" t="s">
        <v>558</v>
      </c>
      <c r="C51" s="12" t="str">
        <f>VLOOKUP(A51,'Room allocations for Jene'!$B$3:$H$75,7,FALSE)</f>
        <v>4C</v>
      </c>
      <c r="D51" s="12" t="s">
        <v>518</v>
      </c>
    </row>
    <row r="52" spans="1:4" ht="15.75" customHeight="1">
      <c r="A52" s="12" t="s">
        <v>289</v>
      </c>
      <c r="B52" s="12" t="s">
        <v>524</v>
      </c>
      <c r="C52" s="12" t="str">
        <f>VLOOKUP(A52,'Room allocations for Jene'!$B$3:$H$75,7,FALSE)</f>
        <v>9B</v>
      </c>
      <c r="D52" s="12" t="s">
        <v>294</v>
      </c>
    </row>
    <row r="53" spans="1:4" ht="15.75" customHeight="1">
      <c r="A53" s="12" t="s">
        <v>178</v>
      </c>
      <c r="B53" s="12" t="s">
        <v>555</v>
      </c>
      <c r="C53" s="12" t="str">
        <f>VLOOKUP(A53,'Room allocations for Jene'!$B$3:$H$75,7,FALSE)</f>
        <v>8B</v>
      </c>
      <c r="D53" s="12" t="s">
        <v>175</v>
      </c>
    </row>
    <row r="54" spans="1:4" ht="15.75" customHeight="1">
      <c r="A54" s="12" t="s">
        <v>414</v>
      </c>
      <c r="B54" s="12" t="s">
        <v>524</v>
      </c>
      <c r="C54" s="12" t="str">
        <f>VLOOKUP(A54,'Room allocations for Jene'!$B$3:$H$75,7,FALSE)</f>
        <v>7I</v>
      </c>
      <c r="D54" s="12" t="s">
        <v>191</v>
      </c>
    </row>
    <row r="55" spans="1:4" ht="15.75" customHeight="1">
      <c r="A55" s="12" t="s">
        <v>295</v>
      </c>
      <c r="B55" s="12" t="s">
        <v>516</v>
      </c>
      <c r="C55" s="12" t="str">
        <f>VLOOKUP(A55,'Room allocations for Jene'!$B$3:$H$75,7,FALSE)</f>
        <v>7A</v>
      </c>
      <c r="D55" s="12" t="s">
        <v>518</v>
      </c>
    </row>
    <row r="56" spans="1:4" ht="15.75" customHeight="1">
      <c r="A56" s="12" t="s">
        <v>242</v>
      </c>
      <c r="B56" s="12" t="s">
        <v>558</v>
      </c>
      <c r="C56" s="12" t="str">
        <f>VLOOKUP(A56,'Room allocations for Jene'!$B$3:$H$75,7,FALSE)</f>
        <v>4B</v>
      </c>
      <c r="D56" s="12" t="s">
        <v>518</v>
      </c>
    </row>
    <row r="57" spans="1:4" ht="15.75" customHeight="1">
      <c r="A57" s="12" t="s">
        <v>391</v>
      </c>
      <c r="B57" s="12" t="s">
        <v>558</v>
      </c>
      <c r="C57" s="12" t="str">
        <f>VLOOKUP(A57,'Room allocations for Jene'!$B$3:$H$75,7,FALSE)</f>
        <v>6D</v>
      </c>
      <c r="D57" s="12" t="s">
        <v>235</v>
      </c>
    </row>
    <row r="58" spans="1:4" ht="15.75" customHeight="1">
      <c r="A58" s="12" t="s">
        <v>303</v>
      </c>
      <c r="B58" s="12" t="s">
        <v>554</v>
      </c>
      <c r="C58" s="12" t="str">
        <f>VLOOKUP(A58,'Room allocations for Jene'!$B$3:$H$75,7,FALSE)</f>
        <v>6A</v>
      </c>
      <c r="D58" s="12" t="s">
        <v>301</v>
      </c>
    </row>
    <row r="59" spans="1:4" ht="15.75" customHeight="1">
      <c r="A59" s="12" t="s">
        <v>546</v>
      </c>
      <c r="B59" s="12" t="s">
        <v>542</v>
      </c>
      <c r="C59" s="12" t="str">
        <f>VLOOKUP(A59,'Room allocations for Jene'!$B$3:$H$75,7,FALSE)</f>
        <v>10G</v>
      </c>
      <c r="D59" s="12" t="s">
        <v>545</v>
      </c>
    </row>
    <row r="60" spans="1:4" ht="15.75" customHeight="1">
      <c r="A60" s="12" t="s">
        <v>539</v>
      </c>
      <c r="B60" s="12" t="s">
        <v>540</v>
      </c>
      <c r="C60" s="12" t="str">
        <f>VLOOKUP(A60,'Room allocations for Jene'!$B$3:$H$75,7,FALSE)</f>
        <v>6C</v>
      </c>
      <c r="D60" s="12" t="s">
        <v>541</v>
      </c>
    </row>
    <row r="61" spans="1:4" ht="15.75" customHeight="1">
      <c r="A61" s="12" t="s">
        <v>386</v>
      </c>
      <c r="B61" s="12" t="s">
        <v>558</v>
      </c>
      <c r="C61" s="12" t="str">
        <f>VLOOKUP(A61,'Room allocations for Jene'!$B$3:$H$75,7,FALSE)</f>
        <v>5D</v>
      </c>
      <c r="D61" s="12" t="s">
        <v>531</v>
      </c>
    </row>
    <row r="62" spans="1:4" ht="15.75" customHeight="1">
      <c r="A62" s="12" t="s">
        <v>383</v>
      </c>
      <c r="B62" s="12" t="s">
        <v>555</v>
      </c>
      <c r="C62" s="12" t="str">
        <f>VLOOKUP(A62,'Room allocations for Jene'!$B$3:$H$75,7,FALSE)</f>
        <v>10B</v>
      </c>
      <c r="D62" s="12" t="s">
        <v>381</v>
      </c>
    </row>
    <row r="63" spans="1:4" ht="15.75" customHeight="1">
      <c r="A63" s="12" t="s">
        <v>206</v>
      </c>
      <c r="B63" s="12" t="s">
        <v>558</v>
      </c>
      <c r="C63" s="12" t="str">
        <f>VLOOKUP(A63,'Room allocations for Jene'!$B$3:$H$75,7,FALSE)</f>
        <v>4A</v>
      </c>
      <c r="D63" s="12" t="s">
        <v>518</v>
      </c>
    </row>
    <row r="64" spans="1:4" ht="15.75" customHeight="1">
      <c r="A64" s="12" t="s">
        <v>394</v>
      </c>
      <c r="B64" s="12" t="s">
        <v>542</v>
      </c>
      <c r="C64" s="12" t="str">
        <f>VLOOKUP(A64,'Room allocations for Jene'!$B$3:$H$75,7,FALSE)</f>
        <v>7D</v>
      </c>
      <c r="D64" s="12" t="s">
        <v>26</v>
      </c>
    </row>
    <row r="65" spans="1:4" ht="15.75" customHeight="1">
      <c r="A65" s="12" t="s">
        <v>545</v>
      </c>
      <c r="B65" s="12" t="s">
        <v>542</v>
      </c>
      <c r="C65" s="12" t="str">
        <f>VLOOKUP(A65,'Room allocations for Jene'!$B$3:$H$75,7,FALSE)</f>
        <v>10G</v>
      </c>
      <c r="D65" s="12" t="s">
        <v>546</v>
      </c>
    </row>
    <row r="66" spans="1:4" ht="15.75" customHeight="1">
      <c r="A66" s="12" t="s">
        <v>377</v>
      </c>
      <c r="B66" s="12" t="s">
        <v>516</v>
      </c>
      <c r="C66" s="12" t="str">
        <f>VLOOKUP(A66,'Room allocations for Jene'!$B$3:$H$75,7,FALSE)</f>
        <v>10E</v>
      </c>
      <c r="D66" s="12" t="s">
        <v>351</v>
      </c>
    </row>
    <row r="67" spans="1:4" ht="15.75" customHeight="1">
      <c r="A67" s="12" t="s">
        <v>319</v>
      </c>
      <c r="B67" s="12" t="s">
        <v>529</v>
      </c>
      <c r="C67" s="12" t="str">
        <f>VLOOKUP(A67,'Room allocations for Jene'!$B$3:$H$75,7,FALSE)</f>
        <v>8A</v>
      </c>
      <c r="D67" s="12" t="s">
        <v>322</v>
      </c>
    </row>
    <row r="68" spans="1:4" ht="15.75" customHeight="1">
      <c r="A68" s="12" t="s">
        <v>184</v>
      </c>
      <c r="B68" s="12" t="s">
        <v>542</v>
      </c>
      <c r="C68" s="12" t="str">
        <f>VLOOKUP(A68,'Room allocations for Jene'!$B$3:$H$75,7,FALSE)</f>
        <v>8A</v>
      </c>
      <c r="D68" s="12" t="s">
        <v>319</v>
      </c>
    </row>
    <row r="69" spans="1:4" ht="15.75" customHeight="1">
      <c r="A69" s="12" t="s">
        <v>191</v>
      </c>
      <c r="B69" s="12" t="s">
        <v>524</v>
      </c>
      <c r="C69" s="12" t="str">
        <f>VLOOKUP(A69,'Room allocations for Jene'!$B$3:$H$75,7,FALSE)</f>
        <v>7I</v>
      </c>
      <c r="D69" s="12" t="s">
        <v>414</v>
      </c>
    </row>
    <row r="70" spans="1:4" ht="15.75" customHeight="1">
      <c r="A70" s="12" t="s">
        <v>195</v>
      </c>
      <c r="B70" s="12" t="s">
        <v>558</v>
      </c>
      <c r="C70" s="12" t="str">
        <f>VLOOKUP(A70,'Room allocations for Jene'!$B$3:$H$75,7,FALSE)</f>
        <v>9E</v>
      </c>
      <c r="D70" s="12" t="s">
        <v>200</v>
      </c>
    </row>
    <row r="71" spans="1:4" ht="15.75" customHeight="1">
      <c r="A71" s="12" t="s">
        <v>556</v>
      </c>
      <c r="B71" s="12" t="s">
        <v>555</v>
      </c>
      <c r="C71" s="12" t="str">
        <f>VLOOKUP(A71,'Room allocations for Jene'!$B$3:$H$75,7,FALSE)</f>
        <v>8E</v>
      </c>
      <c r="D71" s="12" t="s">
        <v>557</v>
      </c>
    </row>
    <row r="72" spans="1:4" ht="15.75" customHeight="1">
      <c r="A72" s="12" t="s">
        <v>284</v>
      </c>
      <c r="B72" s="12" t="s">
        <v>558</v>
      </c>
      <c r="C72" s="12" t="str">
        <f>VLOOKUP(A72,'Room allocations for Jene'!$B$3:$H$75,7,FALSE)</f>
        <v>7J</v>
      </c>
      <c r="D72" s="12" t="s">
        <v>518</v>
      </c>
    </row>
    <row r="73" spans="1:4" ht="15.75" customHeight="1">
      <c r="A73" s="12" t="s">
        <v>412</v>
      </c>
      <c r="B73" s="12" t="s">
        <v>413</v>
      </c>
      <c r="C73" s="12" t="str">
        <f>VLOOKUP(A73,'Room allocations for Jene'!$B$3:$H$75,7,FALSE)</f>
        <v>7H</v>
      </c>
      <c r="D73" s="12" t="s">
        <v>518</v>
      </c>
    </row>
    <row r="74" spans="1:4" ht="15.75" customHeight="1">
      <c r="A74" s="15"/>
      <c r="B74" s="15"/>
      <c r="C74" s="15"/>
      <c r="D74" s="15"/>
    </row>
    <row r="75" spans="1:4" ht="15.75" customHeight="1">
      <c r="A75" s="15"/>
      <c r="B75" s="15"/>
      <c r="C75" s="15"/>
      <c r="D75" s="15"/>
    </row>
    <row r="76" spans="1:4" ht="15.75" customHeight="1">
      <c r="A76" s="15"/>
      <c r="B76" s="15"/>
      <c r="C76" s="15"/>
      <c r="D76" s="15"/>
    </row>
    <row r="77" spans="1:4" ht="15.75" customHeight="1">
      <c r="A77" s="15"/>
      <c r="B77" s="15"/>
      <c r="C77" s="15"/>
      <c r="D77" s="15"/>
    </row>
    <row r="78" spans="1:4" ht="15.75" customHeight="1">
      <c r="A78" s="15"/>
      <c r="B78" s="15"/>
      <c r="C78" s="15"/>
      <c r="D78" s="15"/>
    </row>
    <row r="79" spans="1:4" ht="15.75" customHeight="1">
      <c r="A79" s="15"/>
      <c r="B79" s="15"/>
      <c r="C79" s="15"/>
      <c r="D79" s="15"/>
    </row>
    <row r="80" spans="1:4" ht="15.75" customHeight="1">
      <c r="A80" s="15"/>
      <c r="B80" s="15"/>
      <c r="C80" s="15"/>
      <c r="D80" s="15"/>
    </row>
    <row r="81" spans="1:4" ht="15.75" customHeight="1">
      <c r="A81" s="15"/>
      <c r="B81" s="15"/>
      <c r="C81" s="15"/>
      <c r="D81" s="15"/>
    </row>
    <row r="82" spans="1:4" ht="15.75" customHeight="1">
      <c r="A82" s="15"/>
      <c r="B82" s="15"/>
      <c r="C82" s="15"/>
      <c r="D82" s="15"/>
    </row>
    <row r="83" spans="1:4" ht="15.75" customHeight="1">
      <c r="A83" s="15"/>
      <c r="B83" s="15"/>
      <c r="C83" s="15"/>
      <c r="D83" s="15"/>
    </row>
    <row r="84" spans="1:4" ht="15.75" customHeight="1">
      <c r="A84" s="15"/>
      <c r="B84" s="15"/>
      <c r="C84" s="15"/>
      <c r="D84" s="15"/>
    </row>
    <row r="85" spans="1:4" ht="15.75" customHeight="1">
      <c r="A85" s="15"/>
      <c r="B85" s="15"/>
      <c r="C85" s="15"/>
      <c r="D85" s="15"/>
    </row>
    <row r="86" spans="1:4" ht="15.75" customHeight="1">
      <c r="A86" s="15"/>
      <c r="B86" s="15"/>
      <c r="C86" s="15"/>
      <c r="D86" s="15"/>
    </row>
    <row r="87" spans="1:4" ht="15.75" customHeight="1">
      <c r="A87" s="15"/>
      <c r="B87" s="15"/>
      <c r="C87" s="15"/>
      <c r="D87" s="15"/>
    </row>
    <row r="88" spans="1:4" ht="15.75" customHeight="1">
      <c r="A88" s="15"/>
      <c r="B88" s="15"/>
      <c r="C88" s="15"/>
      <c r="D88" s="15"/>
    </row>
    <row r="89" spans="1:4" ht="15.75" customHeight="1">
      <c r="A89" s="15"/>
      <c r="B89" s="15"/>
      <c r="C89" s="15"/>
      <c r="D89" s="15"/>
    </row>
    <row r="90" spans="1:4" ht="15.75" customHeight="1">
      <c r="A90" s="15"/>
      <c r="B90" s="15"/>
      <c r="C90" s="15"/>
      <c r="D90" s="15"/>
    </row>
    <row r="91" spans="1:4" ht="15.75" customHeight="1">
      <c r="A91" s="15"/>
      <c r="B91" s="15"/>
      <c r="C91" s="15"/>
      <c r="D91" s="15"/>
    </row>
    <row r="92" spans="1:4" ht="15.75" customHeight="1">
      <c r="A92" s="15"/>
      <c r="B92" s="15"/>
      <c r="C92" s="15"/>
      <c r="D92" s="15"/>
    </row>
    <row r="93" spans="1:4" ht="15.75" customHeight="1">
      <c r="A93" s="15"/>
      <c r="B93" s="15"/>
      <c r="C93" s="15"/>
      <c r="D93" s="15"/>
    </row>
    <row r="94" spans="1:4" ht="15.75" customHeight="1">
      <c r="A94" s="15"/>
      <c r="B94" s="15"/>
      <c r="C94" s="15"/>
      <c r="D94" s="15"/>
    </row>
    <row r="95" spans="1:4" ht="15.75" customHeight="1">
      <c r="A95" s="15"/>
      <c r="B95" s="15"/>
      <c r="C95" s="15"/>
      <c r="D95" s="15"/>
    </row>
    <row r="96" spans="1:4" ht="15.75" customHeight="1">
      <c r="A96" s="15"/>
      <c r="B96" s="15"/>
      <c r="C96" s="15"/>
      <c r="D96" s="15"/>
    </row>
    <row r="97" spans="1:4" ht="15.75" customHeight="1">
      <c r="A97" s="15"/>
      <c r="B97" s="15"/>
      <c r="C97" s="15"/>
      <c r="D97" s="15"/>
    </row>
    <row r="98" spans="1:4" ht="15.75" customHeight="1">
      <c r="A98" s="15"/>
      <c r="B98" s="15"/>
      <c r="C98" s="15"/>
      <c r="D98" s="15"/>
    </row>
    <row r="99" spans="1:4" ht="15.75" customHeight="1">
      <c r="A99" s="15"/>
      <c r="B99" s="15"/>
      <c r="C99" s="15"/>
      <c r="D99" s="15"/>
    </row>
    <row r="100" spans="1:4" ht="15.75" customHeight="1">
      <c r="A100" s="15"/>
      <c r="B100" s="15"/>
      <c r="C100" s="15"/>
      <c r="D100" s="15"/>
    </row>
    <row r="101" spans="1:4" ht="15.75" customHeight="1">
      <c r="A101" s="15"/>
      <c r="B101" s="15"/>
      <c r="C101" s="15"/>
      <c r="D101" s="15"/>
    </row>
    <row r="102" spans="1:4" ht="15.75" customHeight="1">
      <c r="A102" s="15"/>
      <c r="B102" s="15"/>
      <c r="C102" s="15"/>
      <c r="D102" s="15"/>
    </row>
    <row r="103" spans="1:4" ht="15.75" customHeight="1">
      <c r="A103" s="15"/>
      <c r="B103" s="15"/>
      <c r="C103" s="15"/>
      <c r="D103" s="15"/>
    </row>
    <row r="104" spans="1:4" ht="15.75" customHeight="1">
      <c r="A104" s="15"/>
      <c r="B104" s="15"/>
      <c r="C104" s="15"/>
      <c r="D104" s="15"/>
    </row>
    <row r="105" spans="1:4" ht="15.75" customHeight="1">
      <c r="A105" s="15"/>
      <c r="B105" s="15"/>
      <c r="C105" s="15"/>
      <c r="D105" s="15"/>
    </row>
    <row r="106" spans="1:4" ht="15.75" customHeight="1">
      <c r="A106" s="15"/>
      <c r="B106" s="15"/>
      <c r="C106" s="15"/>
      <c r="D106" s="15"/>
    </row>
    <row r="107" spans="1:4" ht="15.75" customHeight="1">
      <c r="A107" s="15"/>
      <c r="B107" s="15"/>
      <c r="C107" s="15"/>
      <c r="D107" s="15"/>
    </row>
    <row r="108" spans="1:4" ht="15.75" customHeight="1">
      <c r="A108" s="15"/>
      <c r="B108" s="15"/>
      <c r="C108" s="15"/>
      <c r="D108" s="15"/>
    </row>
    <row r="109" spans="1:4" ht="15.75" customHeight="1">
      <c r="A109" s="15"/>
      <c r="B109" s="15"/>
      <c r="C109" s="15"/>
      <c r="D109" s="15"/>
    </row>
    <row r="110" spans="1:4" ht="15.75" customHeight="1">
      <c r="A110" s="15"/>
      <c r="B110" s="15"/>
      <c r="C110" s="15"/>
      <c r="D110" s="15"/>
    </row>
    <row r="111" spans="1:4" ht="15.75" customHeight="1">
      <c r="A111" s="15"/>
      <c r="B111" s="15"/>
      <c r="C111" s="15"/>
      <c r="D111" s="15"/>
    </row>
    <row r="112" spans="1:4" ht="15.75" customHeight="1">
      <c r="A112" s="15"/>
      <c r="B112" s="15"/>
      <c r="C112" s="15"/>
      <c r="D112" s="15"/>
    </row>
    <row r="113" spans="1:4" ht="15.75" customHeight="1">
      <c r="A113" s="15"/>
      <c r="B113" s="15"/>
      <c r="C113" s="15"/>
      <c r="D113" s="15"/>
    </row>
    <row r="114" spans="1:4" ht="15.75" customHeight="1">
      <c r="A114" s="15"/>
      <c r="B114" s="15"/>
      <c r="C114" s="15"/>
      <c r="D114" s="15"/>
    </row>
    <row r="115" spans="1:4" ht="15.75" customHeight="1">
      <c r="A115" s="15"/>
      <c r="B115" s="15"/>
      <c r="C115" s="15"/>
      <c r="D115" s="15"/>
    </row>
    <row r="116" spans="1:4" ht="15.75" customHeight="1">
      <c r="A116" s="15"/>
      <c r="B116" s="15"/>
      <c r="C116" s="15"/>
      <c r="D116" s="15"/>
    </row>
    <row r="117" spans="1:4" ht="15.75" customHeight="1">
      <c r="A117" s="15"/>
      <c r="B117" s="15"/>
      <c r="C117" s="15"/>
      <c r="D117" s="15"/>
    </row>
    <row r="118" spans="1:4" ht="15.75" customHeight="1">
      <c r="A118" s="15"/>
      <c r="B118" s="15"/>
      <c r="C118" s="15"/>
      <c r="D118" s="15"/>
    </row>
    <row r="119" spans="1:4" ht="15.75" customHeight="1">
      <c r="A119" s="15"/>
      <c r="B119" s="15"/>
      <c r="C119" s="15"/>
      <c r="D119" s="15"/>
    </row>
    <row r="120" spans="1:4" ht="15.75" customHeight="1">
      <c r="A120" s="15"/>
      <c r="B120" s="15"/>
      <c r="C120" s="15"/>
      <c r="D120" s="15"/>
    </row>
    <row r="121" spans="1:4" ht="15.75" customHeight="1">
      <c r="A121" s="15"/>
      <c r="B121" s="15"/>
      <c r="C121" s="15"/>
      <c r="D121" s="15"/>
    </row>
    <row r="122" spans="1:4" ht="15.75" customHeight="1">
      <c r="A122" s="15"/>
      <c r="B122" s="15"/>
      <c r="C122" s="15"/>
      <c r="D122" s="15"/>
    </row>
    <row r="123" spans="1:4" ht="15.75" customHeight="1">
      <c r="A123" s="15"/>
      <c r="B123" s="15"/>
      <c r="C123" s="15"/>
      <c r="D123" s="15"/>
    </row>
    <row r="124" spans="1:4" ht="15.75" customHeight="1">
      <c r="A124" s="15"/>
      <c r="B124" s="15"/>
      <c r="C124" s="15"/>
      <c r="D124" s="15"/>
    </row>
    <row r="125" spans="1:4" ht="15.75" customHeight="1">
      <c r="A125" s="15"/>
      <c r="B125" s="15"/>
      <c r="C125" s="15"/>
      <c r="D125" s="15"/>
    </row>
    <row r="126" spans="1:4" ht="15.75" customHeight="1">
      <c r="A126" s="15"/>
      <c r="B126" s="15"/>
      <c r="C126" s="15"/>
      <c r="D126" s="15"/>
    </row>
    <row r="127" spans="1:4" ht="15.75" customHeight="1">
      <c r="A127" s="15"/>
      <c r="B127" s="15"/>
      <c r="C127" s="15"/>
      <c r="D127" s="15"/>
    </row>
    <row r="128" spans="1:4" ht="15.75" customHeight="1">
      <c r="A128" s="15"/>
      <c r="B128" s="15"/>
      <c r="C128" s="15"/>
      <c r="D128" s="15"/>
    </row>
    <row r="129" spans="1:4" ht="15.75" customHeight="1">
      <c r="A129" s="15"/>
      <c r="B129" s="15"/>
      <c r="C129" s="15"/>
      <c r="D129" s="15"/>
    </row>
    <row r="130" spans="1:4" ht="15.75" customHeight="1">
      <c r="A130" s="15"/>
      <c r="B130" s="15"/>
      <c r="C130" s="15"/>
      <c r="D130" s="15"/>
    </row>
    <row r="131" spans="1:4" ht="15.75" customHeight="1">
      <c r="A131" s="15"/>
      <c r="B131" s="15"/>
      <c r="C131" s="15"/>
      <c r="D131" s="15"/>
    </row>
    <row r="132" spans="1:4" ht="15.75" customHeight="1">
      <c r="A132" s="15"/>
      <c r="B132" s="15"/>
      <c r="C132" s="15"/>
      <c r="D132" s="15"/>
    </row>
    <row r="133" spans="1:4" ht="15.75" customHeight="1">
      <c r="A133" s="15"/>
      <c r="B133" s="15"/>
      <c r="C133" s="15"/>
      <c r="D133" s="15"/>
    </row>
    <row r="134" spans="1:4" ht="15.75" customHeight="1">
      <c r="A134" s="15"/>
      <c r="B134" s="15"/>
      <c r="C134" s="15"/>
      <c r="D134" s="15"/>
    </row>
    <row r="135" spans="1:4" ht="15.75" customHeight="1">
      <c r="A135" s="15"/>
      <c r="B135" s="15"/>
      <c r="C135" s="15"/>
      <c r="D135" s="15"/>
    </row>
    <row r="136" spans="1:4" ht="15.75" customHeight="1">
      <c r="A136" s="15"/>
      <c r="B136" s="15"/>
      <c r="C136" s="15"/>
      <c r="D136" s="15"/>
    </row>
    <row r="137" spans="1:4" ht="15.75" customHeight="1">
      <c r="A137" s="15"/>
      <c r="B137" s="15"/>
      <c r="C137" s="15"/>
      <c r="D137" s="15"/>
    </row>
    <row r="138" spans="1:4" ht="15.75" customHeight="1">
      <c r="A138" s="15"/>
      <c r="B138" s="15"/>
      <c r="C138" s="15"/>
      <c r="D138" s="15"/>
    </row>
    <row r="139" spans="1:4" ht="15.75" customHeight="1">
      <c r="A139" s="15"/>
      <c r="B139" s="15"/>
      <c r="C139" s="15"/>
      <c r="D139" s="15"/>
    </row>
    <row r="140" spans="1:4" ht="15.75" customHeight="1">
      <c r="A140" s="15"/>
      <c r="B140" s="15"/>
      <c r="C140" s="15"/>
      <c r="D140" s="15"/>
    </row>
    <row r="141" spans="1:4" ht="15.75" customHeight="1">
      <c r="A141" s="15"/>
      <c r="B141" s="15"/>
      <c r="C141" s="15"/>
      <c r="D141" s="15"/>
    </row>
    <row r="142" spans="1:4" ht="15.75" customHeight="1">
      <c r="A142" s="15"/>
      <c r="B142" s="15"/>
      <c r="C142" s="15"/>
      <c r="D142" s="15"/>
    </row>
    <row r="143" spans="1:4" ht="15.75" customHeight="1">
      <c r="A143" s="15"/>
      <c r="B143" s="15"/>
      <c r="C143" s="15"/>
      <c r="D143" s="15"/>
    </row>
    <row r="144" spans="1:4" ht="15.75" customHeight="1">
      <c r="A144" s="15"/>
      <c r="B144" s="15"/>
      <c r="C144" s="15"/>
      <c r="D144" s="15"/>
    </row>
    <row r="145" spans="1:4" ht="15.75" customHeight="1">
      <c r="A145" s="15"/>
      <c r="B145" s="15"/>
      <c r="C145" s="15"/>
      <c r="D145" s="15"/>
    </row>
    <row r="146" spans="1:4" ht="15.75" customHeight="1">
      <c r="A146" s="15"/>
      <c r="B146" s="15"/>
      <c r="C146" s="15"/>
      <c r="D146" s="15"/>
    </row>
    <row r="147" spans="1:4" ht="15.75" customHeight="1">
      <c r="A147" s="15"/>
      <c r="B147" s="15"/>
      <c r="C147" s="15"/>
      <c r="D147" s="15"/>
    </row>
    <row r="148" spans="1:4" ht="15.75" customHeight="1">
      <c r="A148" s="15"/>
      <c r="B148" s="15"/>
      <c r="C148" s="15"/>
      <c r="D148" s="15"/>
    </row>
    <row r="149" spans="1:4" ht="15.75" customHeight="1">
      <c r="A149" s="15"/>
      <c r="B149" s="15"/>
      <c r="C149" s="15"/>
      <c r="D149" s="15"/>
    </row>
    <row r="150" spans="1:4" ht="15.75" customHeight="1">
      <c r="A150" s="15"/>
      <c r="B150" s="15"/>
      <c r="C150" s="15"/>
      <c r="D150" s="15"/>
    </row>
    <row r="151" spans="1:4" ht="15.75" customHeight="1">
      <c r="A151" s="15"/>
      <c r="B151" s="15"/>
      <c r="C151" s="15"/>
      <c r="D151" s="15"/>
    </row>
    <row r="152" spans="1:4" ht="15.75" customHeight="1">
      <c r="A152" s="15"/>
      <c r="B152" s="15"/>
      <c r="C152" s="15"/>
      <c r="D152" s="15"/>
    </row>
    <row r="153" spans="1:4" ht="15.75" customHeight="1">
      <c r="A153" s="15"/>
      <c r="B153" s="15"/>
      <c r="C153" s="15"/>
      <c r="D153" s="15"/>
    </row>
    <row r="154" spans="1:4" ht="15.75" customHeight="1">
      <c r="A154" s="15"/>
      <c r="B154" s="15"/>
      <c r="C154" s="15"/>
      <c r="D154" s="15"/>
    </row>
    <row r="155" spans="1:4" ht="15.75" customHeight="1">
      <c r="A155" s="15"/>
      <c r="B155" s="15"/>
      <c r="C155" s="15"/>
      <c r="D155" s="15"/>
    </row>
    <row r="156" spans="1:4" ht="15.75" customHeight="1">
      <c r="A156" s="15"/>
      <c r="B156" s="15"/>
      <c r="C156" s="15"/>
      <c r="D156" s="15"/>
    </row>
    <row r="157" spans="1:4" ht="15.75" customHeight="1">
      <c r="A157" s="15"/>
      <c r="B157" s="15"/>
      <c r="C157" s="15"/>
      <c r="D157" s="15"/>
    </row>
    <row r="158" spans="1:4" ht="15.75" customHeight="1">
      <c r="A158" s="15"/>
      <c r="B158" s="15"/>
      <c r="C158" s="15"/>
      <c r="D158" s="15"/>
    </row>
    <row r="159" spans="1:4" ht="15.75" customHeight="1">
      <c r="A159" s="15"/>
      <c r="B159" s="15"/>
      <c r="C159" s="15"/>
      <c r="D159" s="15"/>
    </row>
    <row r="160" spans="1:4" ht="15.75" customHeight="1">
      <c r="A160" s="15"/>
      <c r="B160" s="15"/>
      <c r="C160" s="15"/>
      <c r="D160" s="15"/>
    </row>
    <row r="161" spans="1:4" ht="15.75" customHeight="1">
      <c r="A161" s="15"/>
      <c r="B161" s="15"/>
      <c r="C161" s="15"/>
      <c r="D161" s="15"/>
    </row>
    <row r="162" spans="1:4" ht="15.75" customHeight="1">
      <c r="A162" s="15"/>
      <c r="B162" s="15"/>
      <c r="C162" s="15"/>
      <c r="D162" s="15"/>
    </row>
    <row r="163" spans="1:4" ht="15.75" customHeight="1">
      <c r="A163" s="15"/>
      <c r="B163" s="15"/>
      <c r="C163" s="15"/>
      <c r="D163" s="15"/>
    </row>
    <row r="164" spans="1:4" ht="15.75" customHeight="1">
      <c r="A164" s="15"/>
      <c r="B164" s="15"/>
      <c r="C164" s="15"/>
      <c r="D164" s="15"/>
    </row>
    <row r="165" spans="1:4" ht="15.75" customHeight="1">
      <c r="A165" s="15"/>
      <c r="B165" s="15"/>
      <c r="C165" s="15"/>
      <c r="D165" s="15"/>
    </row>
    <row r="166" spans="1:4" ht="15.75" customHeight="1">
      <c r="A166" s="15"/>
      <c r="B166" s="15"/>
      <c r="C166" s="15"/>
      <c r="D166" s="15"/>
    </row>
    <row r="167" spans="1:4" ht="15.75" customHeight="1">
      <c r="A167" s="15"/>
      <c r="B167" s="15"/>
      <c r="C167" s="15"/>
      <c r="D167" s="15"/>
    </row>
    <row r="168" spans="1:4" ht="15.75" customHeight="1">
      <c r="A168" s="15"/>
      <c r="B168" s="15"/>
      <c r="C168" s="15"/>
      <c r="D168" s="15"/>
    </row>
    <row r="169" spans="1:4" ht="15.75" customHeight="1">
      <c r="A169" s="15"/>
      <c r="B169" s="15"/>
      <c r="C169" s="15"/>
      <c r="D169" s="15"/>
    </row>
    <row r="170" spans="1:4" ht="15.75" customHeight="1">
      <c r="A170" s="15"/>
      <c r="B170" s="15"/>
      <c r="C170" s="15"/>
      <c r="D170" s="15"/>
    </row>
    <row r="171" spans="1:4" ht="15.75" customHeight="1">
      <c r="A171" s="15"/>
      <c r="B171" s="15"/>
      <c r="C171" s="15"/>
      <c r="D171" s="15"/>
    </row>
    <row r="172" spans="1:4" ht="15.75" customHeight="1">
      <c r="A172" s="15"/>
      <c r="B172" s="15"/>
      <c r="C172" s="15"/>
      <c r="D172" s="15"/>
    </row>
    <row r="173" spans="1:4" ht="15.75" customHeight="1">
      <c r="A173" s="15"/>
      <c r="B173" s="15"/>
      <c r="C173" s="15"/>
      <c r="D173" s="15"/>
    </row>
    <row r="174" spans="1:4" ht="15.75" customHeight="1">
      <c r="A174" s="15"/>
      <c r="B174" s="15"/>
      <c r="C174" s="15"/>
      <c r="D174" s="15"/>
    </row>
    <row r="175" spans="1:4" ht="15.75" customHeight="1">
      <c r="A175" s="15"/>
      <c r="B175" s="15"/>
      <c r="C175" s="15"/>
      <c r="D175" s="15"/>
    </row>
    <row r="176" spans="1:4" ht="15.75" customHeight="1">
      <c r="A176" s="15"/>
      <c r="B176" s="15"/>
      <c r="C176" s="15"/>
      <c r="D176" s="15"/>
    </row>
    <row r="177" spans="1:4" ht="15.75" customHeight="1">
      <c r="A177" s="15"/>
      <c r="B177" s="15"/>
      <c r="C177" s="15"/>
      <c r="D177" s="15"/>
    </row>
    <row r="178" spans="1:4" ht="15.75" customHeight="1">
      <c r="A178" s="15"/>
      <c r="B178" s="15"/>
      <c r="C178" s="15"/>
      <c r="D178" s="15"/>
    </row>
    <row r="179" spans="1:4" ht="15.75" customHeight="1">
      <c r="A179" s="15"/>
      <c r="B179" s="15"/>
      <c r="C179" s="15"/>
      <c r="D179" s="15"/>
    </row>
    <row r="180" spans="1:4" ht="15.75" customHeight="1">
      <c r="A180" s="15"/>
      <c r="B180" s="15"/>
      <c r="C180" s="15"/>
      <c r="D180" s="15"/>
    </row>
    <row r="181" spans="1:4" ht="15.75" customHeight="1">
      <c r="A181" s="15"/>
      <c r="B181" s="15"/>
      <c r="C181" s="15"/>
      <c r="D181" s="15"/>
    </row>
    <row r="182" spans="1:4" ht="15.75" customHeight="1">
      <c r="A182" s="15"/>
      <c r="B182" s="15"/>
      <c r="C182" s="15"/>
      <c r="D182" s="15"/>
    </row>
    <row r="183" spans="1:4" ht="15.75" customHeight="1">
      <c r="A183" s="15"/>
      <c r="B183" s="15"/>
      <c r="C183" s="15"/>
      <c r="D183" s="15"/>
    </row>
    <row r="184" spans="1:4" ht="15.75" customHeight="1">
      <c r="A184" s="15"/>
      <c r="B184" s="15"/>
      <c r="C184" s="15"/>
      <c r="D184" s="15"/>
    </row>
    <row r="185" spans="1:4" ht="15.75" customHeight="1">
      <c r="A185" s="15"/>
      <c r="B185" s="15"/>
      <c r="C185" s="15"/>
      <c r="D185" s="15"/>
    </row>
    <row r="186" spans="1:4" ht="15.75" customHeight="1">
      <c r="A186" s="15"/>
      <c r="B186" s="15"/>
      <c r="C186" s="15"/>
      <c r="D186" s="15"/>
    </row>
    <row r="187" spans="1:4" ht="15.75" customHeight="1">
      <c r="A187" s="15"/>
      <c r="B187" s="15"/>
      <c r="C187" s="15"/>
      <c r="D187" s="15"/>
    </row>
    <row r="188" spans="1:4" ht="15.75" customHeight="1">
      <c r="A188" s="15"/>
      <c r="B188" s="15"/>
      <c r="C188" s="15"/>
      <c r="D188" s="15"/>
    </row>
    <row r="189" spans="1:4" ht="15.75" customHeight="1">
      <c r="A189" s="15"/>
      <c r="B189" s="15"/>
      <c r="C189" s="15"/>
      <c r="D189" s="15"/>
    </row>
    <row r="190" spans="1:4" ht="15.75" customHeight="1">
      <c r="A190" s="15"/>
      <c r="B190" s="15"/>
      <c r="C190" s="15"/>
      <c r="D190" s="15"/>
    </row>
    <row r="191" spans="1:4" ht="15.75" customHeight="1">
      <c r="A191" s="15"/>
      <c r="B191" s="15"/>
      <c r="C191" s="15"/>
      <c r="D191" s="15"/>
    </row>
    <row r="192" spans="1:4" ht="15.75" customHeight="1">
      <c r="A192" s="15"/>
      <c r="B192" s="15"/>
      <c r="C192" s="15"/>
      <c r="D192" s="15"/>
    </row>
    <row r="193" spans="1:4" ht="15.75" customHeight="1">
      <c r="A193" s="15"/>
      <c r="B193" s="15"/>
      <c r="C193" s="15"/>
      <c r="D193" s="15"/>
    </row>
    <row r="194" spans="1:4" ht="15.75" customHeight="1">
      <c r="A194" s="15"/>
      <c r="B194" s="15"/>
      <c r="C194" s="15"/>
      <c r="D194" s="15"/>
    </row>
    <row r="195" spans="1:4" ht="15.75" customHeight="1">
      <c r="A195" s="15"/>
      <c r="B195" s="15"/>
      <c r="C195" s="15"/>
      <c r="D195" s="15"/>
    </row>
    <row r="196" spans="1:4" ht="15.75" customHeight="1">
      <c r="A196" s="15"/>
      <c r="B196" s="15"/>
      <c r="C196" s="15"/>
      <c r="D196" s="15"/>
    </row>
    <row r="197" spans="1:4" ht="15.75" customHeight="1">
      <c r="A197" s="15"/>
      <c r="B197" s="15"/>
      <c r="C197" s="15"/>
      <c r="D197" s="15"/>
    </row>
    <row r="198" spans="1:4" ht="15.75" customHeight="1">
      <c r="A198" s="15"/>
      <c r="B198" s="15"/>
      <c r="C198" s="15"/>
      <c r="D198" s="15"/>
    </row>
    <row r="199" spans="1:4" ht="15.75" customHeight="1">
      <c r="A199" s="15"/>
      <c r="B199" s="15"/>
      <c r="C199" s="15"/>
      <c r="D199" s="15"/>
    </row>
    <row r="200" spans="1:4" ht="15.75" customHeight="1">
      <c r="A200" s="15"/>
      <c r="B200" s="15"/>
      <c r="C200" s="15"/>
      <c r="D200" s="15"/>
    </row>
    <row r="201" spans="1:4" ht="15.75" customHeight="1">
      <c r="A201" s="15"/>
      <c r="B201" s="15"/>
      <c r="C201" s="15"/>
      <c r="D201" s="15"/>
    </row>
    <row r="202" spans="1:4" ht="15.75" customHeight="1">
      <c r="A202" s="15"/>
      <c r="B202" s="15"/>
      <c r="C202" s="15"/>
      <c r="D202" s="15"/>
    </row>
    <row r="203" spans="1:4" ht="15.75" customHeight="1">
      <c r="A203" s="15"/>
      <c r="B203" s="15"/>
      <c r="C203" s="15"/>
      <c r="D203" s="15"/>
    </row>
    <row r="204" spans="1:4" ht="15.75" customHeight="1">
      <c r="A204" s="15"/>
      <c r="B204" s="15"/>
      <c r="C204" s="15"/>
      <c r="D204" s="15"/>
    </row>
    <row r="205" spans="1:4" ht="15.75" customHeight="1">
      <c r="A205" s="15"/>
      <c r="B205" s="15"/>
      <c r="C205" s="15"/>
      <c r="D205" s="15"/>
    </row>
    <row r="206" spans="1:4" ht="15.75" customHeight="1">
      <c r="A206" s="15"/>
      <c r="B206" s="15"/>
      <c r="C206" s="15"/>
      <c r="D206" s="15"/>
    </row>
    <row r="207" spans="1:4" ht="15.75" customHeight="1">
      <c r="A207" s="15"/>
      <c r="B207" s="15"/>
      <c r="C207" s="15"/>
      <c r="D207" s="15"/>
    </row>
    <row r="208" spans="1:4" ht="15.75" customHeight="1">
      <c r="A208" s="15"/>
      <c r="B208" s="15"/>
      <c r="C208" s="15"/>
      <c r="D208" s="15"/>
    </row>
    <row r="209" spans="1:4" ht="15.75" customHeight="1">
      <c r="A209" s="15"/>
      <c r="B209" s="15"/>
      <c r="C209" s="15"/>
      <c r="D209" s="15"/>
    </row>
    <row r="210" spans="1:4" ht="15.75" customHeight="1">
      <c r="A210" s="15"/>
      <c r="B210" s="15"/>
      <c r="C210" s="15"/>
      <c r="D210" s="15"/>
    </row>
    <row r="211" spans="1:4" ht="15.75" customHeight="1">
      <c r="A211" s="15"/>
      <c r="B211" s="15"/>
      <c r="C211" s="15"/>
      <c r="D211" s="15"/>
    </row>
    <row r="212" spans="1:4" ht="15.75" customHeight="1">
      <c r="A212" s="15"/>
      <c r="B212" s="15"/>
      <c r="C212" s="15"/>
      <c r="D212" s="15"/>
    </row>
    <row r="213" spans="1:4" ht="15.75" customHeight="1">
      <c r="A213" s="15"/>
      <c r="B213" s="15"/>
      <c r="C213" s="15"/>
      <c r="D213" s="15"/>
    </row>
    <row r="214" spans="1:4" ht="15.75" customHeight="1">
      <c r="A214" s="15"/>
      <c r="B214" s="15"/>
      <c r="C214" s="15"/>
      <c r="D214" s="15"/>
    </row>
    <row r="215" spans="1:4" ht="15.75" customHeight="1">
      <c r="A215" s="15"/>
      <c r="B215" s="15"/>
      <c r="C215" s="15"/>
      <c r="D215" s="15"/>
    </row>
    <row r="216" spans="1:4" ht="15.75" customHeight="1">
      <c r="A216" s="15"/>
      <c r="B216" s="15"/>
      <c r="C216" s="15"/>
      <c r="D216" s="15"/>
    </row>
    <row r="217" spans="1:4" ht="15.75" customHeight="1">
      <c r="A217" s="15"/>
      <c r="B217" s="15"/>
      <c r="C217" s="15"/>
      <c r="D217" s="15"/>
    </row>
    <row r="218" spans="1:4" ht="15.75" customHeight="1">
      <c r="A218" s="15"/>
      <c r="B218" s="15"/>
      <c r="C218" s="15"/>
      <c r="D218" s="15"/>
    </row>
    <row r="219" spans="1:4" ht="15.75" customHeight="1">
      <c r="A219" s="15"/>
      <c r="B219" s="15"/>
      <c r="C219" s="15"/>
      <c r="D219" s="15"/>
    </row>
    <row r="220" spans="1:4" ht="15.75" customHeight="1">
      <c r="A220" s="15"/>
      <c r="B220" s="15"/>
      <c r="C220" s="15"/>
      <c r="D220" s="15"/>
    </row>
    <row r="221" spans="1:4" ht="15.75" customHeight="1">
      <c r="A221" s="15"/>
      <c r="B221" s="15"/>
      <c r="C221" s="15"/>
      <c r="D221" s="15"/>
    </row>
    <row r="222" spans="1:4" ht="15.75" customHeight="1">
      <c r="A222" s="15"/>
      <c r="B222" s="15"/>
      <c r="C222" s="15"/>
      <c r="D222" s="15"/>
    </row>
    <row r="223" spans="1:4" ht="15.75" customHeight="1">
      <c r="A223" s="15"/>
      <c r="B223" s="15"/>
      <c r="C223" s="15"/>
      <c r="D223" s="15"/>
    </row>
    <row r="224" spans="1:4" ht="15.75" customHeight="1">
      <c r="A224" s="15"/>
      <c r="B224" s="15"/>
      <c r="C224" s="15"/>
      <c r="D224" s="15"/>
    </row>
    <row r="225" spans="1:4" ht="15.75" customHeight="1">
      <c r="A225" s="15"/>
      <c r="B225" s="15"/>
      <c r="C225" s="15"/>
      <c r="D225" s="15"/>
    </row>
    <row r="226" spans="1:4" ht="15.75" customHeight="1">
      <c r="A226" s="15"/>
      <c r="B226" s="15"/>
      <c r="C226" s="15"/>
      <c r="D226" s="15"/>
    </row>
    <row r="227" spans="1:4" ht="15.75" customHeight="1">
      <c r="A227" s="15"/>
      <c r="B227" s="15"/>
      <c r="C227" s="15"/>
      <c r="D227" s="15"/>
    </row>
    <row r="228" spans="1:4" ht="15.75" customHeight="1">
      <c r="A228" s="15"/>
      <c r="B228" s="15"/>
      <c r="C228" s="15"/>
      <c r="D228" s="15"/>
    </row>
    <row r="229" spans="1:4" ht="15.75" customHeight="1">
      <c r="A229" s="15"/>
      <c r="B229" s="15"/>
      <c r="C229" s="15"/>
      <c r="D229" s="15"/>
    </row>
    <row r="230" spans="1:4" ht="15.75" customHeight="1">
      <c r="A230" s="15"/>
      <c r="B230" s="15"/>
      <c r="C230" s="15"/>
      <c r="D230" s="15"/>
    </row>
    <row r="231" spans="1:4" ht="15.75" customHeight="1">
      <c r="A231" s="15"/>
      <c r="B231" s="15"/>
      <c r="C231" s="15"/>
      <c r="D231" s="15"/>
    </row>
    <row r="232" spans="1:4" ht="15.75" customHeight="1">
      <c r="A232" s="15"/>
      <c r="B232" s="15"/>
      <c r="C232" s="15"/>
      <c r="D232" s="15"/>
    </row>
    <row r="233" spans="1:4" ht="15.75" customHeight="1">
      <c r="A233" s="15"/>
      <c r="B233" s="15"/>
      <c r="C233" s="15"/>
      <c r="D233" s="15"/>
    </row>
    <row r="234" spans="1:4" ht="15.75" customHeight="1">
      <c r="A234" s="15"/>
      <c r="B234" s="15"/>
      <c r="C234" s="15"/>
      <c r="D234" s="15"/>
    </row>
    <row r="235" spans="1:4" ht="15.75" customHeight="1">
      <c r="A235" s="15"/>
      <c r="B235" s="15"/>
      <c r="C235" s="15"/>
      <c r="D235" s="15"/>
    </row>
    <row r="236" spans="1:4" ht="15.75" customHeight="1">
      <c r="A236" s="15"/>
      <c r="B236" s="15"/>
      <c r="C236" s="15"/>
      <c r="D236" s="15"/>
    </row>
    <row r="237" spans="1:4" ht="15.75" customHeight="1">
      <c r="A237" s="15"/>
      <c r="B237" s="15"/>
      <c r="C237" s="15"/>
      <c r="D237" s="15"/>
    </row>
    <row r="238" spans="1:4" ht="15.75" customHeight="1">
      <c r="A238" s="15"/>
      <c r="B238" s="15"/>
      <c r="C238" s="15"/>
      <c r="D238" s="15"/>
    </row>
    <row r="239" spans="1:4" ht="15.75" customHeight="1">
      <c r="A239" s="15"/>
      <c r="B239" s="15"/>
      <c r="C239" s="15"/>
      <c r="D239" s="15"/>
    </row>
    <row r="240" spans="1:4" ht="15.75" customHeight="1">
      <c r="A240" s="15"/>
      <c r="B240" s="15"/>
      <c r="C240" s="15"/>
      <c r="D240" s="15"/>
    </row>
    <row r="241" spans="1:4" ht="15.75" customHeight="1">
      <c r="A241" s="15"/>
      <c r="B241" s="15"/>
      <c r="C241" s="15"/>
      <c r="D241" s="15"/>
    </row>
    <row r="242" spans="1:4" ht="15.75" customHeight="1">
      <c r="A242" s="15"/>
      <c r="B242" s="15"/>
      <c r="C242" s="15"/>
      <c r="D242" s="15"/>
    </row>
    <row r="243" spans="1:4" ht="15.75" customHeight="1">
      <c r="A243" s="15"/>
      <c r="B243" s="15"/>
      <c r="C243" s="15"/>
      <c r="D243" s="15"/>
    </row>
    <row r="244" spans="1:4" ht="15.75" customHeight="1">
      <c r="A244" s="15"/>
      <c r="B244" s="15"/>
      <c r="C244" s="15"/>
      <c r="D244" s="15"/>
    </row>
    <row r="245" spans="1:4" ht="15.75" customHeight="1">
      <c r="A245" s="15"/>
      <c r="B245" s="15"/>
      <c r="C245" s="15"/>
      <c r="D245" s="15"/>
    </row>
    <row r="246" spans="1:4" ht="15.75" customHeight="1">
      <c r="A246" s="15"/>
      <c r="B246" s="15"/>
      <c r="C246" s="15"/>
      <c r="D246" s="15"/>
    </row>
    <row r="247" spans="1:4" ht="15.75" customHeight="1">
      <c r="A247" s="15"/>
      <c r="B247" s="15"/>
      <c r="C247" s="15"/>
      <c r="D247" s="15"/>
    </row>
    <row r="248" spans="1:4" ht="15.75" customHeight="1">
      <c r="A248" s="15"/>
      <c r="B248" s="15"/>
      <c r="C248" s="15"/>
      <c r="D248" s="15"/>
    </row>
    <row r="249" spans="1:4" ht="15.75" customHeight="1">
      <c r="A249" s="15"/>
      <c r="B249" s="15"/>
      <c r="C249" s="15"/>
      <c r="D249" s="15"/>
    </row>
    <row r="250" spans="1:4" ht="15.75" customHeight="1">
      <c r="A250" s="15"/>
      <c r="B250" s="15"/>
      <c r="C250" s="15"/>
      <c r="D250" s="15"/>
    </row>
    <row r="251" spans="1:4" ht="15.75" customHeight="1">
      <c r="A251" s="15"/>
      <c r="B251" s="15"/>
      <c r="C251" s="15"/>
      <c r="D251" s="15"/>
    </row>
    <row r="252" spans="1:4" ht="15.75" customHeight="1">
      <c r="A252" s="15"/>
      <c r="B252" s="15"/>
      <c r="C252" s="15"/>
      <c r="D252" s="15"/>
    </row>
    <row r="253" spans="1:4" ht="15.75" customHeight="1">
      <c r="A253" s="15"/>
      <c r="B253" s="15"/>
      <c r="C253" s="15"/>
      <c r="D253" s="15"/>
    </row>
    <row r="254" spans="1:4" ht="15.75" customHeight="1">
      <c r="A254" s="15"/>
      <c r="B254" s="15"/>
      <c r="C254" s="15"/>
      <c r="D254" s="15"/>
    </row>
    <row r="255" spans="1:4" ht="15.75" customHeight="1">
      <c r="A255" s="15"/>
      <c r="B255" s="15"/>
      <c r="C255" s="15"/>
      <c r="D255" s="15"/>
    </row>
    <row r="256" spans="1:4" ht="15.75" customHeight="1">
      <c r="A256" s="15"/>
      <c r="B256" s="15"/>
      <c r="C256" s="15"/>
      <c r="D256" s="15"/>
    </row>
    <row r="257" spans="1:4" ht="15.75" customHeight="1">
      <c r="A257" s="15"/>
      <c r="B257" s="15"/>
      <c r="C257" s="15"/>
      <c r="D257" s="15"/>
    </row>
    <row r="258" spans="1:4" ht="15.75" customHeight="1">
      <c r="A258" s="15"/>
      <c r="B258" s="15"/>
      <c r="C258" s="15"/>
      <c r="D258" s="15"/>
    </row>
    <row r="259" spans="1:4" ht="15.75" customHeight="1">
      <c r="A259" s="15"/>
      <c r="B259" s="15"/>
      <c r="C259" s="15"/>
      <c r="D259" s="15"/>
    </row>
    <row r="260" spans="1:4" ht="15.75" customHeight="1">
      <c r="A260" s="15"/>
      <c r="B260" s="15"/>
      <c r="C260" s="15"/>
      <c r="D260" s="15"/>
    </row>
    <row r="261" spans="1:4" ht="15.75" customHeight="1">
      <c r="A261" s="15"/>
      <c r="B261" s="15"/>
      <c r="C261" s="15"/>
      <c r="D261" s="15"/>
    </row>
    <row r="262" spans="1:4" ht="15.75" customHeight="1">
      <c r="A262" s="15"/>
      <c r="B262" s="15"/>
      <c r="C262" s="15"/>
      <c r="D262" s="15"/>
    </row>
    <row r="263" spans="1:4" ht="15.75" customHeight="1">
      <c r="A263" s="15"/>
      <c r="B263" s="15"/>
      <c r="C263" s="15"/>
      <c r="D263" s="15"/>
    </row>
    <row r="264" spans="1:4" ht="15.75" customHeight="1">
      <c r="A264" s="15"/>
      <c r="B264" s="15"/>
      <c r="C264" s="15"/>
      <c r="D264" s="15"/>
    </row>
    <row r="265" spans="1:4" ht="15.75" customHeight="1">
      <c r="A265" s="15"/>
      <c r="B265" s="15"/>
      <c r="C265" s="15"/>
      <c r="D265" s="15"/>
    </row>
    <row r="266" spans="1:4" ht="15.75" customHeight="1">
      <c r="A266" s="15"/>
      <c r="B266" s="15"/>
      <c r="C266" s="15"/>
      <c r="D266" s="15"/>
    </row>
    <row r="267" spans="1:4" ht="15.75" customHeight="1">
      <c r="A267" s="15"/>
      <c r="B267" s="15"/>
      <c r="C267" s="15"/>
      <c r="D267" s="15"/>
    </row>
    <row r="268" spans="1:4" ht="15.75" customHeight="1">
      <c r="A268" s="15"/>
      <c r="B268" s="15"/>
      <c r="C268" s="15"/>
      <c r="D268" s="15"/>
    </row>
    <row r="269" spans="1:4" ht="15.75" customHeight="1">
      <c r="A269" s="15"/>
      <c r="B269" s="15"/>
      <c r="C269" s="15"/>
      <c r="D269" s="15"/>
    </row>
    <row r="270" spans="1:4" ht="15.75" customHeight="1">
      <c r="A270" s="15"/>
      <c r="B270" s="15"/>
      <c r="C270" s="15"/>
      <c r="D270" s="15"/>
    </row>
    <row r="271" spans="1:4" ht="15.75" customHeight="1">
      <c r="A271" s="15"/>
      <c r="B271" s="15"/>
      <c r="C271" s="15"/>
      <c r="D271" s="15"/>
    </row>
    <row r="272" spans="1:4" ht="15.75" customHeight="1">
      <c r="A272" s="15"/>
      <c r="B272" s="15"/>
      <c r="C272" s="15"/>
      <c r="D272" s="15"/>
    </row>
    <row r="273" spans="1:4" ht="15.75" customHeight="1">
      <c r="A273" s="15"/>
      <c r="B273" s="15"/>
      <c r="C273" s="15"/>
      <c r="D273" s="15"/>
    </row>
    <row r="274" spans="1:4" ht="15.75" customHeight="1">
      <c r="A274" s="15"/>
      <c r="B274" s="15"/>
      <c r="C274" s="15"/>
      <c r="D274" s="15"/>
    </row>
    <row r="275" spans="1:4" ht="15.75" customHeight="1">
      <c r="A275" s="15"/>
      <c r="B275" s="15"/>
      <c r="C275" s="15"/>
      <c r="D275" s="15"/>
    </row>
    <row r="276" spans="1:4" ht="15.75" customHeight="1">
      <c r="A276" s="15"/>
      <c r="B276" s="15"/>
      <c r="C276" s="15"/>
      <c r="D276" s="15"/>
    </row>
    <row r="277" spans="1:4" ht="15.75" customHeight="1">
      <c r="A277" s="15"/>
      <c r="B277" s="15"/>
      <c r="C277" s="15"/>
      <c r="D277" s="15"/>
    </row>
    <row r="278" spans="1:4" ht="15.75" customHeight="1">
      <c r="A278" s="15"/>
      <c r="B278" s="15"/>
      <c r="C278" s="15"/>
      <c r="D278" s="15"/>
    </row>
    <row r="279" spans="1:4" ht="15.75" customHeight="1">
      <c r="A279" s="15"/>
      <c r="B279" s="15"/>
      <c r="C279" s="15"/>
      <c r="D279" s="15"/>
    </row>
    <row r="280" spans="1:4" ht="15.75" customHeight="1">
      <c r="A280" s="15"/>
      <c r="B280" s="15"/>
      <c r="C280" s="15"/>
      <c r="D280" s="15"/>
    </row>
    <row r="281" spans="1:4" ht="15.75" customHeight="1">
      <c r="A281" s="15"/>
      <c r="B281" s="15"/>
      <c r="C281" s="15"/>
      <c r="D281" s="15"/>
    </row>
    <row r="282" spans="1:4" ht="15.75" customHeight="1">
      <c r="A282" s="15"/>
      <c r="B282" s="15"/>
      <c r="C282" s="15"/>
      <c r="D282" s="15"/>
    </row>
    <row r="283" spans="1:4" ht="15.75" customHeight="1">
      <c r="A283" s="15"/>
      <c r="B283" s="15"/>
      <c r="C283" s="15"/>
      <c r="D283" s="15"/>
    </row>
    <row r="284" spans="1:4" ht="15.75" customHeight="1">
      <c r="A284" s="15"/>
      <c r="B284" s="15"/>
      <c r="C284" s="15"/>
      <c r="D284" s="15"/>
    </row>
    <row r="285" spans="1:4" ht="15.75" customHeight="1">
      <c r="A285" s="15"/>
      <c r="B285" s="15"/>
      <c r="C285" s="15"/>
      <c r="D285" s="15"/>
    </row>
    <row r="286" spans="1:4" ht="15.75" customHeight="1">
      <c r="A286" s="15"/>
      <c r="B286" s="15"/>
      <c r="C286" s="15"/>
      <c r="D286" s="15"/>
    </row>
    <row r="287" spans="1:4" ht="15.75" customHeight="1">
      <c r="A287" s="15"/>
      <c r="B287" s="15"/>
      <c r="C287" s="15"/>
      <c r="D287" s="15"/>
    </row>
    <row r="288" spans="1:4" ht="15.75" customHeight="1">
      <c r="A288" s="15"/>
      <c r="B288" s="15"/>
      <c r="C288" s="15"/>
      <c r="D288" s="15"/>
    </row>
    <row r="289" spans="1:4" ht="15.75" customHeight="1">
      <c r="A289" s="15"/>
      <c r="B289" s="15"/>
      <c r="C289" s="15"/>
      <c r="D289" s="15"/>
    </row>
    <row r="290" spans="1:4" ht="15.75" customHeight="1">
      <c r="A290" s="15"/>
      <c r="B290" s="15"/>
      <c r="C290" s="15"/>
      <c r="D290" s="15"/>
    </row>
    <row r="291" spans="1:4" ht="15.75" customHeight="1">
      <c r="A291" s="15"/>
      <c r="B291" s="15"/>
      <c r="C291" s="15"/>
      <c r="D291" s="15"/>
    </row>
    <row r="292" spans="1:4" ht="15.75" customHeight="1">
      <c r="A292" s="15"/>
      <c r="B292" s="15"/>
      <c r="C292" s="15"/>
      <c r="D292" s="15"/>
    </row>
    <row r="293" spans="1:4" ht="15.75" customHeight="1">
      <c r="A293" s="15"/>
      <c r="B293" s="15"/>
      <c r="C293" s="15"/>
      <c r="D293" s="15"/>
    </row>
    <row r="294" spans="1:4" ht="15.75" customHeight="1">
      <c r="A294" s="15"/>
      <c r="B294" s="15"/>
      <c r="C294" s="15"/>
      <c r="D294" s="15"/>
    </row>
    <row r="295" spans="1:4" ht="15.75" customHeight="1">
      <c r="A295" s="15"/>
      <c r="B295" s="15"/>
      <c r="C295" s="15"/>
      <c r="D295" s="15"/>
    </row>
    <row r="296" spans="1:4" ht="15.75" customHeight="1">
      <c r="A296" s="15"/>
      <c r="B296" s="15"/>
      <c r="C296" s="15"/>
      <c r="D296" s="15"/>
    </row>
    <row r="297" spans="1:4" ht="15.75" customHeight="1">
      <c r="A297" s="15"/>
      <c r="B297" s="15"/>
      <c r="C297" s="15"/>
      <c r="D297" s="15"/>
    </row>
    <row r="298" spans="1:4" ht="15.75" customHeight="1">
      <c r="A298" s="15"/>
      <c r="B298" s="15"/>
      <c r="C298" s="15"/>
      <c r="D298" s="15"/>
    </row>
    <row r="299" spans="1:4" ht="15.75" customHeight="1">
      <c r="A299" s="15"/>
      <c r="B299" s="15"/>
      <c r="C299" s="15"/>
      <c r="D299" s="15"/>
    </row>
    <row r="300" spans="1:4" ht="15.75" customHeight="1">
      <c r="A300" s="15"/>
      <c r="B300" s="15"/>
      <c r="C300" s="15"/>
      <c r="D300" s="15"/>
    </row>
    <row r="301" spans="1:4" ht="15.75" customHeight="1">
      <c r="A301" s="15"/>
      <c r="B301" s="15"/>
      <c r="C301" s="15"/>
      <c r="D301" s="15"/>
    </row>
    <row r="302" spans="1:4" ht="15.75" customHeight="1">
      <c r="A302" s="15"/>
      <c r="B302" s="15"/>
      <c r="C302" s="15"/>
      <c r="D302" s="15"/>
    </row>
    <row r="303" spans="1:4" ht="15.75" customHeight="1">
      <c r="A303" s="15"/>
      <c r="B303" s="15"/>
      <c r="C303" s="15"/>
      <c r="D303" s="15"/>
    </row>
    <row r="304" spans="1:4" ht="15.75" customHeight="1">
      <c r="A304" s="15"/>
      <c r="B304" s="15"/>
      <c r="C304" s="15"/>
      <c r="D304" s="15"/>
    </row>
    <row r="305" spans="1:4" ht="15.75" customHeight="1">
      <c r="A305" s="15"/>
      <c r="B305" s="15"/>
      <c r="C305" s="15"/>
      <c r="D305" s="15"/>
    </row>
    <row r="306" spans="1:4" ht="15.75" customHeight="1">
      <c r="A306" s="15"/>
      <c r="B306" s="15"/>
      <c r="C306" s="15"/>
      <c r="D306" s="15"/>
    </row>
    <row r="307" spans="1:4" ht="15.75" customHeight="1">
      <c r="A307" s="15"/>
      <c r="B307" s="15"/>
      <c r="C307" s="15"/>
      <c r="D307" s="15"/>
    </row>
    <row r="308" spans="1:4" ht="15.75" customHeight="1">
      <c r="A308" s="15"/>
      <c r="B308" s="15"/>
      <c r="C308" s="15"/>
      <c r="D308" s="15"/>
    </row>
    <row r="309" spans="1:4" ht="15.75" customHeight="1">
      <c r="A309" s="15"/>
      <c r="B309" s="15"/>
      <c r="C309" s="15"/>
      <c r="D309" s="15"/>
    </row>
    <row r="310" spans="1:4" ht="15.75" customHeight="1">
      <c r="A310" s="15"/>
      <c r="B310" s="15"/>
      <c r="C310" s="15"/>
      <c r="D310" s="15"/>
    </row>
    <row r="311" spans="1:4" ht="15.75" customHeight="1">
      <c r="A311" s="15"/>
      <c r="B311" s="15"/>
      <c r="C311" s="15"/>
      <c r="D311" s="15"/>
    </row>
    <row r="312" spans="1:4" ht="15.75" customHeight="1">
      <c r="A312" s="15"/>
      <c r="B312" s="15"/>
      <c r="C312" s="15"/>
      <c r="D312" s="15"/>
    </row>
    <row r="313" spans="1:4" ht="15.75" customHeight="1">
      <c r="A313" s="15"/>
      <c r="B313" s="15"/>
      <c r="C313" s="15"/>
      <c r="D313" s="15"/>
    </row>
    <row r="314" spans="1:4" ht="15.75" customHeight="1">
      <c r="A314" s="15"/>
      <c r="B314" s="15"/>
      <c r="C314" s="15"/>
      <c r="D314" s="15"/>
    </row>
    <row r="315" spans="1:4" ht="15.75" customHeight="1">
      <c r="A315" s="15"/>
      <c r="B315" s="15"/>
      <c r="C315" s="15"/>
      <c r="D315" s="15"/>
    </row>
    <row r="316" spans="1:4" ht="15.75" customHeight="1">
      <c r="A316" s="15"/>
      <c r="B316" s="15"/>
      <c r="C316" s="15"/>
      <c r="D316" s="15"/>
    </row>
    <row r="317" spans="1:4" ht="15.75" customHeight="1">
      <c r="A317" s="15"/>
      <c r="B317" s="15"/>
      <c r="C317" s="15"/>
      <c r="D317" s="15"/>
    </row>
    <row r="318" spans="1:4" ht="15.75" customHeight="1">
      <c r="A318" s="15"/>
      <c r="B318" s="15"/>
      <c r="C318" s="15"/>
      <c r="D318" s="15"/>
    </row>
    <row r="319" spans="1:4" ht="15.75" customHeight="1">
      <c r="A319" s="15"/>
      <c r="B319" s="15"/>
      <c r="C319" s="15"/>
      <c r="D319" s="15"/>
    </row>
    <row r="320" spans="1:4" ht="15.75" customHeight="1">
      <c r="A320" s="15"/>
      <c r="B320" s="15"/>
      <c r="C320" s="15"/>
      <c r="D320" s="15"/>
    </row>
    <row r="321" spans="1:4" ht="15.75" customHeight="1">
      <c r="A321" s="15"/>
      <c r="B321" s="15"/>
      <c r="C321" s="15"/>
      <c r="D321" s="15"/>
    </row>
    <row r="322" spans="1:4" ht="15.75" customHeight="1">
      <c r="A322" s="15"/>
      <c r="B322" s="15"/>
      <c r="C322" s="15"/>
      <c r="D322" s="15"/>
    </row>
    <row r="323" spans="1:4" ht="15.75" customHeight="1">
      <c r="A323" s="15"/>
      <c r="B323" s="15"/>
      <c r="C323" s="15"/>
      <c r="D323" s="15"/>
    </row>
    <row r="324" spans="1:4" ht="15.75" customHeight="1">
      <c r="A324" s="15"/>
      <c r="B324" s="15"/>
      <c r="C324" s="15"/>
      <c r="D324" s="15"/>
    </row>
    <row r="325" spans="1:4" ht="15.75" customHeight="1">
      <c r="A325" s="15"/>
      <c r="B325" s="15"/>
      <c r="C325" s="15"/>
      <c r="D325" s="15"/>
    </row>
    <row r="326" spans="1:4" ht="15.75" customHeight="1">
      <c r="A326" s="15"/>
      <c r="B326" s="15"/>
      <c r="C326" s="15"/>
      <c r="D326" s="15"/>
    </row>
    <row r="327" spans="1:4" ht="15.75" customHeight="1">
      <c r="A327" s="15"/>
      <c r="B327" s="15"/>
      <c r="C327" s="15"/>
      <c r="D327" s="15"/>
    </row>
    <row r="328" spans="1:4" ht="15.75" customHeight="1">
      <c r="A328" s="15"/>
      <c r="B328" s="15"/>
      <c r="C328" s="15"/>
      <c r="D328" s="15"/>
    </row>
    <row r="329" spans="1:4" ht="15.75" customHeight="1">
      <c r="A329" s="15"/>
      <c r="B329" s="15"/>
      <c r="C329" s="15"/>
      <c r="D329" s="15"/>
    </row>
    <row r="330" spans="1:4" ht="15.75" customHeight="1">
      <c r="A330" s="15"/>
      <c r="B330" s="15"/>
      <c r="C330" s="15"/>
      <c r="D330" s="15"/>
    </row>
    <row r="331" spans="1:4" ht="15.75" customHeight="1">
      <c r="A331" s="15"/>
      <c r="B331" s="15"/>
      <c r="C331" s="15"/>
      <c r="D331" s="15"/>
    </row>
    <row r="332" spans="1:4" ht="15.75" customHeight="1">
      <c r="A332" s="15"/>
      <c r="B332" s="15"/>
      <c r="C332" s="15"/>
      <c r="D332" s="15"/>
    </row>
    <row r="333" spans="1:4" ht="15.75" customHeight="1">
      <c r="A333" s="15"/>
      <c r="B333" s="15"/>
      <c r="C333" s="15"/>
      <c r="D333" s="15"/>
    </row>
    <row r="334" spans="1:4" ht="15.75" customHeight="1">
      <c r="A334" s="15"/>
      <c r="B334" s="15"/>
      <c r="C334" s="15"/>
      <c r="D334" s="15"/>
    </row>
    <row r="335" spans="1:4" ht="15.75" customHeight="1">
      <c r="A335" s="15"/>
      <c r="B335" s="15"/>
      <c r="C335" s="15"/>
      <c r="D335" s="15"/>
    </row>
    <row r="336" spans="1:4" ht="15.75" customHeight="1">
      <c r="A336" s="15"/>
      <c r="B336" s="15"/>
      <c r="C336" s="15"/>
      <c r="D336" s="15"/>
    </row>
    <row r="337" spans="1:4" ht="15.75" customHeight="1">
      <c r="A337" s="15"/>
      <c r="B337" s="15"/>
      <c r="C337" s="15"/>
      <c r="D337" s="15"/>
    </row>
    <row r="338" spans="1:4" ht="15.75" customHeight="1">
      <c r="A338" s="15"/>
      <c r="B338" s="15"/>
      <c r="C338" s="15"/>
      <c r="D338" s="15"/>
    </row>
    <row r="339" spans="1:4" ht="15.75" customHeight="1">
      <c r="A339" s="15"/>
      <c r="B339" s="15"/>
      <c r="C339" s="15"/>
      <c r="D339" s="15"/>
    </row>
    <row r="340" spans="1:4" ht="15.75" customHeight="1">
      <c r="A340" s="15"/>
      <c r="B340" s="15"/>
      <c r="C340" s="15"/>
      <c r="D340" s="15"/>
    </row>
    <row r="341" spans="1:4" ht="15.75" customHeight="1">
      <c r="A341" s="15"/>
      <c r="B341" s="15"/>
      <c r="C341" s="15"/>
      <c r="D341" s="15"/>
    </row>
    <row r="342" spans="1:4" ht="15.75" customHeight="1">
      <c r="A342" s="15"/>
      <c r="B342" s="15"/>
      <c r="C342" s="15"/>
      <c r="D342" s="15"/>
    </row>
    <row r="343" spans="1:4" ht="15.75" customHeight="1">
      <c r="A343" s="15"/>
      <c r="B343" s="15"/>
      <c r="C343" s="15"/>
      <c r="D343" s="15"/>
    </row>
    <row r="344" spans="1:4" ht="15.75" customHeight="1">
      <c r="A344" s="15"/>
      <c r="B344" s="15"/>
      <c r="C344" s="15"/>
      <c r="D344" s="15"/>
    </row>
    <row r="345" spans="1:4" ht="15.75" customHeight="1">
      <c r="A345" s="15"/>
      <c r="B345" s="15"/>
      <c r="C345" s="15"/>
      <c r="D345" s="15"/>
    </row>
    <row r="346" spans="1:4" ht="15.75" customHeight="1">
      <c r="A346" s="15"/>
      <c r="B346" s="15"/>
      <c r="C346" s="15"/>
      <c r="D346" s="15"/>
    </row>
    <row r="347" spans="1:4" ht="15.75" customHeight="1">
      <c r="A347" s="15"/>
      <c r="B347" s="15"/>
      <c r="C347" s="15"/>
      <c r="D347" s="15"/>
    </row>
    <row r="348" spans="1:4" ht="15.75" customHeight="1">
      <c r="A348" s="15"/>
      <c r="B348" s="15"/>
      <c r="C348" s="15"/>
      <c r="D348" s="15"/>
    </row>
    <row r="349" spans="1:4" ht="15.75" customHeight="1">
      <c r="A349" s="15"/>
      <c r="B349" s="15"/>
      <c r="C349" s="15"/>
      <c r="D349" s="15"/>
    </row>
    <row r="350" spans="1:4" ht="15.75" customHeight="1">
      <c r="A350" s="15"/>
      <c r="B350" s="15"/>
      <c r="C350" s="15"/>
      <c r="D350" s="15"/>
    </row>
    <row r="351" spans="1:4" ht="15.75" customHeight="1">
      <c r="A351" s="15"/>
      <c r="B351" s="15"/>
      <c r="C351" s="15"/>
      <c r="D351" s="15"/>
    </row>
    <row r="352" spans="1:4" ht="15.75" customHeight="1">
      <c r="A352" s="15"/>
      <c r="B352" s="15"/>
      <c r="C352" s="15"/>
      <c r="D352" s="15"/>
    </row>
    <row r="353" spans="1:4" ht="15.75" customHeight="1">
      <c r="A353" s="15"/>
      <c r="B353" s="15"/>
      <c r="C353" s="15"/>
      <c r="D353" s="15"/>
    </row>
    <row r="354" spans="1:4" ht="15.75" customHeight="1">
      <c r="A354" s="15"/>
      <c r="B354" s="15"/>
      <c r="C354" s="15"/>
      <c r="D354" s="15"/>
    </row>
    <row r="355" spans="1:4" ht="15.75" customHeight="1">
      <c r="A355" s="15"/>
      <c r="B355" s="15"/>
      <c r="C355" s="15"/>
      <c r="D355" s="15"/>
    </row>
    <row r="356" spans="1:4" ht="15.75" customHeight="1">
      <c r="A356" s="15"/>
      <c r="B356" s="15"/>
      <c r="C356" s="15"/>
      <c r="D356" s="15"/>
    </row>
    <row r="357" spans="1:4" ht="15.75" customHeight="1">
      <c r="A357" s="15"/>
      <c r="B357" s="15"/>
      <c r="C357" s="15"/>
      <c r="D357" s="15"/>
    </row>
    <row r="358" spans="1:4" ht="15.75" customHeight="1">
      <c r="A358" s="15"/>
      <c r="B358" s="15"/>
      <c r="C358" s="15"/>
      <c r="D358" s="15"/>
    </row>
    <row r="359" spans="1:4" ht="15.75" customHeight="1">
      <c r="A359" s="15"/>
      <c r="B359" s="15"/>
      <c r="C359" s="15"/>
      <c r="D359" s="15"/>
    </row>
    <row r="360" spans="1:4" ht="15.75" customHeight="1">
      <c r="A360" s="15"/>
      <c r="B360" s="15"/>
      <c r="C360" s="15"/>
      <c r="D360" s="15"/>
    </row>
    <row r="361" spans="1:4" ht="15.75" customHeight="1">
      <c r="A361" s="15"/>
      <c r="B361" s="15"/>
      <c r="C361" s="15"/>
      <c r="D361" s="15"/>
    </row>
    <row r="362" spans="1:4" ht="15.75" customHeight="1">
      <c r="A362" s="15"/>
      <c r="B362" s="15"/>
      <c r="C362" s="15"/>
      <c r="D362" s="15"/>
    </row>
    <row r="363" spans="1:4" ht="15.75" customHeight="1">
      <c r="A363" s="15"/>
      <c r="B363" s="15"/>
      <c r="C363" s="15"/>
      <c r="D363" s="15"/>
    </row>
    <row r="364" spans="1:4" ht="15.75" customHeight="1">
      <c r="A364" s="15"/>
      <c r="B364" s="15"/>
      <c r="C364" s="15"/>
      <c r="D364" s="15"/>
    </row>
    <row r="365" spans="1:4" ht="15.75" customHeight="1">
      <c r="A365" s="15"/>
      <c r="B365" s="15"/>
      <c r="C365" s="15"/>
      <c r="D365" s="15"/>
    </row>
    <row r="366" spans="1:4" ht="15.75" customHeight="1">
      <c r="A366" s="15"/>
      <c r="B366" s="15"/>
      <c r="C366" s="15"/>
      <c r="D366" s="15"/>
    </row>
    <row r="367" spans="1:4" ht="15.75" customHeight="1">
      <c r="A367" s="15"/>
      <c r="B367" s="15"/>
      <c r="C367" s="15"/>
      <c r="D367" s="15"/>
    </row>
    <row r="368" spans="1:4" ht="15.75" customHeight="1">
      <c r="A368" s="15"/>
      <c r="B368" s="15"/>
      <c r="C368" s="15"/>
      <c r="D368" s="15"/>
    </row>
    <row r="369" spans="1:4" ht="15.75" customHeight="1">
      <c r="A369" s="15"/>
      <c r="B369" s="15"/>
      <c r="C369" s="15"/>
      <c r="D369" s="15"/>
    </row>
    <row r="370" spans="1:4" ht="15.75" customHeight="1">
      <c r="A370" s="15"/>
      <c r="B370" s="15"/>
      <c r="C370" s="15"/>
      <c r="D370" s="15"/>
    </row>
    <row r="371" spans="1:4" ht="15.75" customHeight="1">
      <c r="A371" s="15"/>
      <c r="B371" s="15"/>
      <c r="C371" s="15"/>
      <c r="D371" s="15"/>
    </row>
    <row r="372" spans="1:4" ht="15.75" customHeight="1">
      <c r="A372" s="15"/>
      <c r="B372" s="15"/>
      <c r="C372" s="15"/>
      <c r="D372" s="15"/>
    </row>
    <row r="373" spans="1:4" ht="15.75" customHeight="1">
      <c r="A373" s="15"/>
      <c r="B373" s="15"/>
      <c r="C373" s="15"/>
      <c r="D373" s="15"/>
    </row>
    <row r="374" spans="1:4" ht="15.75" customHeight="1">
      <c r="A374" s="15"/>
      <c r="B374" s="15"/>
      <c r="C374" s="15"/>
      <c r="D374" s="15"/>
    </row>
    <row r="375" spans="1:4" ht="15.75" customHeight="1">
      <c r="A375" s="15"/>
      <c r="B375" s="15"/>
      <c r="C375" s="15"/>
      <c r="D375" s="15"/>
    </row>
    <row r="376" spans="1:4" ht="15.75" customHeight="1">
      <c r="A376" s="15"/>
      <c r="B376" s="15"/>
      <c r="C376" s="15"/>
      <c r="D376" s="15"/>
    </row>
    <row r="377" spans="1:4" ht="15.75" customHeight="1">
      <c r="A377" s="15"/>
      <c r="B377" s="15"/>
      <c r="C377" s="15"/>
      <c r="D377" s="15"/>
    </row>
    <row r="378" spans="1:4" ht="15.75" customHeight="1">
      <c r="A378" s="15"/>
      <c r="B378" s="15"/>
      <c r="C378" s="15"/>
      <c r="D378" s="15"/>
    </row>
    <row r="379" spans="1:4" ht="15.75" customHeight="1">
      <c r="A379" s="15"/>
      <c r="B379" s="15"/>
      <c r="C379" s="15"/>
      <c r="D379" s="15"/>
    </row>
    <row r="380" spans="1:4" ht="15.75" customHeight="1">
      <c r="A380" s="15"/>
      <c r="B380" s="15"/>
      <c r="C380" s="15"/>
      <c r="D380" s="15"/>
    </row>
    <row r="381" spans="1:4" ht="15.75" customHeight="1">
      <c r="A381" s="15"/>
      <c r="B381" s="15"/>
      <c r="C381" s="15"/>
      <c r="D381" s="15"/>
    </row>
    <row r="382" spans="1:4" ht="15.75" customHeight="1">
      <c r="A382" s="15"/>
      <c r="B382" s="15"/>
      <c r="C382" s="15"/>
      <c r="D382" s="15"/>
    </row>
    <row r="383" spans="1:4" ht="15.75" customHeight="1">
      <c r="A383" s="15"/>
      <c r="B383" s="15"/>
      <c r="C383" s="15"/>
      <c r="D383" s="15"/>
    </row>
    <row r="384" spans="1:4" ht="15.75" customHeight="1">
      <c r="A384" s="15"/>
      <c r="B384" s="15"/>
      <c r="C384" s="15"/>
      <c r="D384" s="15"/>
    </row>
    <row r="385" spans="1:4" ht="15.75" customHeight="1">
      <c r="A385" s="15"/>
      <c r="B385" s="15"/>
      <c r="C385" s="15"/>
      <c r="D385" s="15"/>
    </row>
    <row r="386" spans="1:4" ht="15.75" customHeight="1">
      <c r="A386" s="15"/>
      <c r="B386" s="15"/>
      <c r="C386" s="15"/>
      <c r="D386" s="15"/>
    </row>
    <row r="387" spans="1:4" ht="15.75" customHeight="1">
      <c r="A387" s="15"/>
      <c r="B387" s="15"/>
      <c r="C387" s="15"/>
      <c r="D387" s="15"/>
    </row>
    <row r="388" spans="1:4" ht="15.75" customHeight="1">
      <c r="A388" s="15"/>
      <c r="B388" s="15"/>
      <c r="C388" s="15"/>
      <c r="D388" s="15"/>
    </row>
    <row r="389" spans="1:4" ht="15.75" customHeight="1">
      <c r="A389" s="15"/>
      <c r="B389" s="15"/>
      <c r="C389" s="15"/>
      <c r="D389" s="15"/>
    </row>
    <row r="390" spans="1:4" ht="15.75" customHeight="1">
      <c r="A390" s="15"/>
      <c r="B390" s="15"/>
      <c r="C390" s="15"/>
      <c r="D390" s="15"/>
    </row>
    <row r="391" spans="1:4" ht="15.75" customHeight="1">
      <c r="A391" s="15"/>
      <c r="B391" s="15"/>
      <c r="C391" s="15"/>
      <c r="D391" s="15"/>
    </row>
    <row r="392" spans="1:4" ht="15.75" customHeight="1">
      <c r="A392" s="15"/>
      <c r="B392" s="15"/>
      <c r="C392" s="15"/>
      <c r="D392" s="15"/>
    </row>
    <row r="393" spans="1:4" ht="15.75" customHeight="1">
      <c r="A393" s="15"/>
      <c r="B393" s="15"/>
      <c r="C393" s="15"/>
      <c r="D393" s="15"/>
    </row>
    <row r="394" spans="1:4" ht="15.75" customHeight="1">
      <c r="A394" s="15"/>
      <c r="B394" s="15"/>
      <c r="C394" s="15"/>
      <c r="D394" s="15"/>
    </row>
    <row r="395" spans="1:4" ht="15.75" customHeight="1">
      <c r="A395" s="15"/>
      <c r="B395" s="15"/>
      <c r="C395" s="15"/>
      <c r="D395" s="15"/>
    </row>
    <row r="396" spans="1:4" ht="15.75" customHeight="1">
      <c r="A396" s="15"/>
      <c r="B396" s="15"/>
      <c r="C396" s="15"/>
      <c r="D396" s="15"/>
    </row>
    <row r="397" spans="1:4" ht="15.75" customHeight="1">
      <c r="A397" s="15"/>
      <c r="B397" s="15"/>
      <c r="C397" s="15"/>
      <c r="D397" s="15"/>
    </row>
    <row r="398" spans="1:4" ht="15.75" customHeight="1">
      <c r="A398" s="15"/>
      <c r="B398" s="15"/>
      <c r="C398" s="15"/>
      <c r="D398" s="15"/>
    </row>
    <row r="399" spans="1:4" ht="15.75" customHeight="1">
      <c r="A399" s="15"/>
      <c r="B399" s="15"/>
      <c r="C399" s="15"/>
      <c r="D399" s="15"/>
    </row>
    <row r="400" spans="1:4" ht="15.75" customHeight="1">
      <c r="A400" s="15"/>
      <c r="B400" s="15"/>
      <c r="C400" s="15"/>
      <c r="D400" s="15"/>
    </row>
    <row r="401" spans="1:4" ht="15.75" customHeight="1">
      <c r="A401" s="15"/>
      <c r="B401" s="15"/>
      <c r="C401" s="15"/>
      <c r="D401" s="15"/>
    </row>
    <row r="402" spans="1:4" ht="15.75" customHeight="1">
      <c r="A402" s="15"/>
      <c r="B402" s="15"/>
      <c r="C402" s="15"/>
      <c r="D402" s="15"/>
    </row>
    <row r="403" spans="1:4" ht="15.75" customHeight="1">
      <c r="A403" s="15"/>
      <c r="B403" s="15"/>
      <c r="C403" s="15"/>
      <c r="D403" s="15"/>
    </row>
    <row r="404" spans="1:4" ht="15.75" customHeight="1">
      <c r="A404" s="15"/>
      <c r="B404" s="15"/>
      <c r="C404" s="15"/>
      <c r="D404" s="15"/>
    </row>
    <row r="405" spans="1:4" ht="15.75" customHeight="1">
      <c r="A405" s="15"/>
      <c r="B405" s="15"/>
      <c r="C405" s="15"/>
      <c r="D405" s="15"/>
    </row>
    <row r="406" spans="1:4" ht="15.75" customHeight="1">
      <c r="A406" s="15"/>
      <c r="B406" s="15"/>
      <c r="C406" s="15"/>
      <c r="D406" s="15"/>
    </row>
    <row r="407" spans="1:4" ht="15.75" customHeight="1">
      <c r="A407" s="15"/>
      <c r="B407" s="15"/>
      <c r="C407" s="15"/>
      <c r="D407" s="15"/>
    </row>
    <row r="408" spans="1:4" ht="15.75" customHeight="1">
      <c r="A408" s="15"/>
      <c r="B408" s="15"/>
      <c r="C408" s="15"/>
      <c r="D408" s="15"/>
    </row>
    <row r="409" spans="1:4" ht="15.75" customHeight="1">
      <c r="A409" s="15"/>
      <c r="B409" s="15"/>
      <c r="C409" s="15"/>
      <c r="D409" s="15"/>
    </row>
    <row r="410" spans="1:4" ht="15.75" customHeight="1">
      <c r="A410" s="15"/>
      <c r="B410" s="15"/>
      <c r="C410" s="15"/>
      <c r="D410" s="15"/>
    </row>
    <row r="411" spans="1:4" ht="15.75" customHeight="1">
      <c r="A411" s="15"/>
      <c r="B411" s="15"/>
      <c r="C411" s="15"/>
      <c r="D411" s="15"/>
    </row>
    <row r="412" spans="1:4" ht="15.75" customHeight="1">
      <c r="A412" s="15"/>
      <c r="B412" s="15"/>
      <c r="C412" s="15"/>
      <c r="D412" s="15"/>
    </row>
    <row r="413" spans="1:4" ht="15.75" customHeight="1">
      <c r="A413" s="15"/>
      <c r="B413" s="15"/>
      <c r="C413" s="15"/>
      <c r="D413" s="15"/>
    </row>
    <row r="414" spans="1:4" ht="15.75" customHeight="1">
      <c r="A414" s="15"/>
      <c r="B414" s="15"/>
      <c r="C414" s="15"/>
      <c r="D414" s="15"/>
    </row>
    <row r="415" spans="1:4" ht="15.75" customHeight="1">
      <c r="A415" s="15"/>
      <c r="B415" s="15"/>
      <c r="C415" s="15"/>
      <c r="D415" s="15"/>
    </row>
    <row r="416" spans="1:4" ht="15.75" customHeight="1">
      <c r="A416" s="15"/>
      <c r="B416" s="15"/>
      <c r="C416" s="15"/>
      <c r="D416" s="15"/>
    </row>
    <row r="417" spans="1:4" ht="15.75" customHeight="1">
      <c r="A417" s="15"/>
      <c r="B417" s="15"/>
      <c r="C417" s="15"/>
      <c r="D417" s="15"/>
    </row>
    <row r="418" spans="1:4" ht="15.75" customHeight="1">
      <c r="A418" s="15"/>
      <c r="B418" s="15"/>
      <c r="C418" s="15"/>
      <c r="D418" s="15"/>
    </row>
    <row r="419" spans="1:4" ht="15.75" customHeight="1">
      <c r="A419" s="15"/>
      <c r="B419" s="15"/>
      <c r="C419" s="15"/>
      <c r="D419" s="15"/>
    </row>
    <row r="420" spans="1:4" ht="15.75" customHeight="1">
      <c r="A420" s="15"/>
      <c r="B420" s="15"/>
      <c r="C420" s="15"/>
      <c r="D420" s="15"/>
    </row>
    <row r="421" spans="1:4" ht="15.75" customHeight="1">
      <c r="A421" s="15"/>
      <c r="B421" s="15"/>
      <c r="C421" s="15"/>
      <c r="D421" s="15"/>
    </row>
    <row r="422" spans="1:4" ht="15.75" customHeight="1">
      <c r="A422" s="15"/>
      <c r="B422" s="15"/>
      <c r="C422" s="15"/>
      <c r="D422" s="15"/>
    </row>
    <row r="423" spans="1:4" ht="15.75" customHeight="1">
      <c r="A423" s="15"/>
      <c r="B423" s="15"/>
      <c r="C423" s="15"/>
      <c r="D423" s="15"/>
    </row>
    <row r="424" spans="1:4" ht="15.75" customHeight="1">
      <c r="A424" s="15"/>
      <c r="B424" s="15"/>
      <c r="C424" s="15"/>
      <c r="D424" s="15"/>
    </row>
    <row r="425" spans="1:4" ht="15.75" customHeight="1">
      <c r="A425" s="15"/>
      <c r="B425" s="15"/>
      <c r="C425" s="15"/>
      <c r="D425" s="15"/>
    </row>
    <row r="426" spans="1:4" ht="15.75" customHeight="1">
      <c r="A426" s="15"/>
      <c r="B426" s="15"/>
      <c r="C426" s="15"/>
      <c r="D426" s="15"/>
    </row>
    <row r="427" spans="1:4" ht="15.75" customHeight="1">
      <c r="A427" s="15"/>
      <c r="B427" s="15"/>
      <c r="C427" s="15"/>
      <c r="D427" s="15"/>
    </row>
    <row r="428" spans="1:4" ht="15.75" customHeight="1">
      <c r="A428" s="15"/>
      <c r="B428" s="15"/>
      <c r="C428" s="15"/>
      <c r="D428" s="15"/>
    </row>
    <row r="429" spans="1:4" ht="15.75" customHeight="1">
      <c r="A429" s="15"/>
      <c r="B429" s="15"/>
      <c r="C429" s="15"/>
      <c r="D429" s="15"/>
    </row>
    <row r="430" spans="1:4" ht="15.75" customHeight="1">
      <c r="A430" s="15"/>
      <c r="B430" s="15"/>
      <c r="C430" s="15"/>
      <c r="D430" s="15"/>
    </row>
    <row r="431" spans="1:4" ht="15.75" customHeight="1">
      <c r="A431" s="15"/>
      <c r="B431" s="15"/>
      <c r="C431" s="15"/>
      <c r="D431" s="15"/>
    </row>
    <row r="432" spans="1:4" ht="15.75" customHeight="1">
      <c r="A432" s="15"/>
      <c r="B432" s="15"/>
      <c r="C432" s="15"/>
      <c r="D432" s="15"/>
    </row>
    <row r="433" spans="1:4" ht="15.75" customHeight="1">
      <c r="A433" s="15"/>
      <c r="B433" s="15"/>
      <c r="C433" s="15"/>
      <c r="D433" s="15"/>
    </row>
    <row r="434" spans="1:4" ht="15.75" customHeight="1">
      <c r="A434" s="15"/>
      <c r="B434" s="15"/>
      <c r="C434" s="15"/>
      <c r="D434" s="15"/>
    </row>
    <row r="435" spans="1:4" ht="15.75" customHeight="1">
      <c r="A435" s="15"/>
      <c r="B435" s="15"/>
      <c r="C435" s="15"/>
      <c r="D435" s="15"/>
    </row>
    <row r="436" spans="1:4" ht="15.75" customHeight="1">
      <c r="A436" s="15"/>
      <c r="B436" s="15"/>
      <c r="C436" s="15"/>
      <c r="D436" s="15"/>
    </row>
    <row r="437" spans="1:4" ht="15.75" customHeight="1">
      <c r="A437" s="15"/>
      <c r="B437" s="15"/>
      <c r="C437" s="15"/>
      <c r="D437" s="15"/>
    </row>
    <row r="438" spans="1:4" ht="15.75" customHeight="1">
      <c r="A438" s="15"/>
      <c r="B438" s="15"/>
      <c r="C438" s="15"/>
      <c r="D438" s="15"/>
    </row>
    <row r="439" spans="1:4" ht="15.75" customHeight="1">
      <c r="A439" s="15"/>
      <c r="B439" s="15"/>
      <c r="C439" s="15"/>
      <c r="D439" s="15"/>
    </row>
    <row r="440" spans="1:4" ht="15.75" customHeight="1">
      <c r="A440" s="15"/>
      <c r="B440" s="15"/>
      <c r="C440" s="15"/>
      <c r="D440" s="15"/>
    </row>
    <row r="441" spans="1:4" ht="15.75" customHeight="1">
      <c r="A441" s="15"/>
      <c r="B441" s="15"/>
      <c r="C441" s="15"/>
      <c r="D441" s="15"/>
    </row>
    <row r="442" spans="1:4" ht="15.75" customHeight="1">
      <c r="A442" s="15"/>
      <c r="B442" s="15"/>
      <c r="C442" s="15"/>
      <c r="D442" s="15"/>
    </row>
    <row r="443" spans="1:4" ht="15.75" customHeight="1">
      <c r="A443" s="15"/>
      <c r="B443" s="15"/>
      <c r="C443" s="15"/>
      <c r="D443" s="15"/>
    </row>
    <row r="444" spans="1:4" ht="15.75" customHeight="1">
      <c r="A444" s="15"/>
      <c r="B444" s="15"/>
      <c r="C444" s="15"/>
      <c r="D444" s="15"/>
    </row>
    <row r="445" spans="1:4" ht="15.75" customHeight="1">
      <c r="A445" s="15"/>
      <c r="B445" s="15"/>
      <c r="C445" s="15"/>
      <c r="D445" s="15"/>
    </row>
    <row r="446" spans="1:4" ht="15.75" customHeight="1">
      <c r="A446" s="15"/>
      <c r="B446" s="15"/>
      <c r="C446" s="15"/>
      <c r="D446" s="15"/>
    </row>
    <row r="447" spans="1:4" ht="15.75" customHeight="1">
      <c r="A447" s="15"/>
      <c r="B447" s="15"/>
      <c r="C447" s="15"/>
      <c r="D447" s="15"/>
    </row>
    <row r="448" spans="1:4" ht="15.75" customHeight="1">
      <c r="A448" s="15"/>
      <c r="B448" s="15"/>
      <c r="C448" s="15"/>
      <c r="D448" s="15"/>
    </row>
    <row r="449" spans="1:4" ht="15.75" customHeight="1">
      <c r="A449" s="15"/>
      <c r="B449" s="15"/>
      <c r="C449" s="15"/>
      <c r="D449" s="15"/>
    </row>
    <row r="450" spans="1:4" ht="15.75" customHeight="1">
      <c r="A450" s="15"/>
      <c r="B450" s="15"/>
      <c r="C450" s="15"/>
      <c r="D450" s="15"/>
    </row>
    <row r="451" spans="1:4" ht="15.75" customHeight="1">
      <c r="A451" s="15"/>
      <c r="B451" s="15"/>
      <c r="C451" s="15"/>
      <c r="D451" s="15"/>
    </row>
    <row r="452" spans="1:4" ht="15.75" customHeight="1">
      <c r="A452" s="15"/>
      <c r="B452" s="15"/>
      <c r="C452" s="15"/>
      <c r="D452" s="15"/>
    </row>
    <row r="453" spans="1:4" ht="15.75" customHeight="1">
      <c r="A453" s="15"/>
      <c r="B453" s="15"/>
      <c r="C453" s="15"/>
      <c r="D453" s="15"/>
    </row>
    <row r="454" spans="1:4" ht="15.75" customHeight="1">
      <c r="A454" s="15"/>
      <c r="B454" s="15"/>
      <c r="C454" s="15"/>
      <c r="D454" s="15"/>
    </row>
    <row r="455" spans="1:4" ht="15.75" customHeight="1">
      <c r="A455" s="15"/>
      <c r="B455" s="15"/>
      <c r="C455" s="15"/>
      <c r="D455" s="15"/>
    </row>
    <row r="456" spans="1:4" ht="15.75" customHeight="1">
      <c r="A456" s="15"/>
      <c r="B456" s="15"/>
      <c r="C456" s="15"/>
      <c r="D456" s="15"/>
    </row>
    <row r="457" spans="1:4" ht="15.75" customHeight="1">
      <c r="A457" s="15"/>
      <c r="B457" s="15"/>
      <c r="C457" s="15"/>
      <c r="D457" s="15"/>
    </row>
    <row r="458" spans="1:4" ht="15.75" customHeight="1">
      <c r="A458" s="15"/>
      <c r="B458" s="15"/>
      <c r="C458" s="15"/>
      <c r="D458" s="15"/>
    </row>
    <row r="459" spans="1:4" ht="15.75" customHeight="1">
      <c r="A459" s="15"/>
      <c r="B459" s="15"/>
      <c r="C459" s="15"/>
      <c r="D459" s="15"/>
    </row>
    <row r="460" spans="1:4" ht="15.75" customHeight="1">
      <c r="A460" s="15"/>
      <c r="B460" s="15"/>
      <c r="C460" s="15"/>
      <c r="D460" s="15"/>
    </row>
    <row r="461" spans="1:4" ht="15.75" customHeight="1">
      <c r="A461" s="15"/>
      <c r="B461" s="15"/>
      <c r="C461" s="15"/>
      <c r="D461" s="15"/>
    </row>
    <row r="462" spans="1:4" ht="15.75" customHeight="1">
      <c r="A462" s="15"/>
      <c r="B462" s="15"/>
      <c r="C462" s="15"/>
      <c r="D462" s="15"/>
    </row>
    <row r="463" spans="1:4" ht="15.75" customHeight="1">
      <c r="A463" s="15"/>
      <c r="B463" s="15"/>
      <c r="C463" s="15"/>
      <c r="D463" s="15"/>
    </row>
    <row r="464" spans="1:4" ht="15.75" customHeight="1">
      <c r="A464" s="15"/>
      <c r="B464" s="15"/>
      <c r="C464" s="15"/>
      <c r="D464" s="15"/>
    </row>
    <row r="465" spans="1:4" ht="15.75" customHeight="1">
      <c r="A465" s="15"/>
      <c r="B465" s="15"/>
      <c r="C465" s="15"/>
      <c r="D465" s="15"/>
    </row>
    <row r="466" spans="1:4" ht="15.75" customHeight="1">
      <c r="A466" s="15"/>
      <c r="B466" s="15"/>
      <c r="C466" s="15"/>
      <c r="D466" s="15"/>
    </row>
    <row r="467" spans="1:4" ht="15.75" customHeight="1">
      <c r="A467" s="15"/>
      <c r="B467" s="15"/>
      <c r="C467" s="15"/>
      <c r="D467" s="15"/>
    </row>
    <row r="468" spans="1:4" ht="15.75" customHeight="1">
      <c r="A468" s="15"/>
      <c r="B468" s="15"/>
      <c r="C468" s="15"/>
      <c r="D468" s="15"/>
    </row>
    <row r="469" spans="1:4" ht="15.75" customHeight="1">
      <c r="A469" s="15"/>
      <c r="B469" s="15"/>
      <c r="C469" s="15"/>
      <c r="D469" s="15"/>
    </row>
    <row r="470" spans="1:4" ht="15.75" customHeight="1">
      <c r="A470" s="15"/>
      <c r="B470" s="15"/>
      <c r="C470" s="15"/>
      <c r="D470" s="15"/>
    </row>
    <row r="471" spans="1:4" ht="15.75" customHeight="1">
      <c r="A471" s="15"/>
      <c r="B471" s="15"/>
      <c r="C471" s="15"/>
      <c r="D471" s="15"/>
    </row>
    <row r="472" spans="1:4" ht="15.75" customHeight="1">
      <c r="A472" s="15"/>
      <c r="B472" s="15"/>
      <c r="C472" s="15"/>
      <c r="D472" s="15"/>
    </row>
    <row r="473" spans="1:4" ht="15.75" customHeight="1">
      <c r="A473" s="15"/>
      <c r="B473" s="15"/>
      <c r="C473" s="15"/>
      <c r="D473" s="15"/>
    </row>
    <row r="474" spans="1:4" ht="15.75" customHeight="1">
      <c r="A474" s="15"/>
      <c r="B474" s="15"/>
      <c r="C474" s="15"/>
      <c r="D474" s="15"/>
    </row>
    <row r="475" spans="1:4" ht="15.75" customHeight="1">
      <c r="A475" s="15"/>
      <c r="B475" s="15"/>
      <c r="C475" s="15"/>
      <c r="D475" s="15"/>
    </row>
    <row r="476" spans="1:4" ht="15.75" customHeight="1">
      <c r="A476" s="15"/>
      <c r="B476" s="15"/>
      <c r="C476" s="15"/>
      <c r="D476" s="15"/>
    </row>
    <row r="477" spans="1:4" ht="15.75" customHeight="1">
      <c r="A477" s="15"/>
      <c r="B477" s="15"/>
      <c r="C477" s="15"/>
      <c r="D477" s="15"/>
    </row>
    <row r="478" spans="1:4" ht="15.75" customHeight="1">
      <c r="A478" s="15"/>
      <c r="B478" s="15"/>
      <c r="C478" s="15"/>
      <c r="D478" s="15"/>
    </row>
    <row r="479" spans="1:4" ht="15.75" customHeight="1">
      <c r="A479" s="15"/>
      <c r="B479" s="15"/>
      <c r="C479" s="15"/>
      <c r="D479" s="15"/>
    </row>
    <row r="480" spans="1:4" ht="15.75" customHeight="1">
      <c r="A480" s="15"/>
      <c r="B480" s="15"/>
      <c r="C480" s="15"/>
      <c r="D480" s="15"/>
    </row>
    <row r="481" spans="1:4" ht="15.75" customHeight="1">
      <c r="A481" s="15"/>
      <c r="B481" s="15"/>
      <c r="C481" s="15"/>
      <c r="D481" s="15"/>
    </row>
    <row r="482" spans="1:4" ht="15.75" customHeight="1">
      <c r="A482" s="15"/>
      <c r="B482" s="15"/>
      <c r="C482" s="15"/>
      <c r="D482" s="15"/>
    </row>
    <row r="483" spans="1:4" ht="15.75" customHeight="1">
      <c r="A483" s="15"/>
      <c r="B483" s="15"/>
      <c r="C483" s="15"/>
      <c r="D483" s="15"/>
    </row>
    <row r="484" spans="1:4" ht="15.75" customHeight="1">
      <c r="A484" s="15"/>
      <c r="B484" s="15"/>
      <c r="C484" s="15"/>
      <c r="D484" s="15"/>
    </row>
    <row r="485" spans="1:4" ht="15.75" customHeight="1">
      <c r="A485" s="15"/>
      <c r="B485" s="15"/>
      <c r="C485" s="15"/>
      <c r="D485" s="15"/>
    </row>
    <row r="486" spans="1:4" ht="15.75" customHeight="1">
      <c r="A486" s="15"/>
      <c r="B486" s="15"/>
      <c r="C486" s="15"/>
      <c r="D486" s="15"/>
    </row>
    <row r="487" spans="1:4" ht="15.75" customHeight="1">
      <c r="A487" s="15"/>
      <c r="B487" s="15"/>
      <c r="C487" s="15"/>
      <c r="D487" s="15"/>
    </row>
    <row r="488" spans="1:4" ht="15.75" customHeight="1">
      <c r="A488" s="15"/>
      <c r="B488" s="15"/>
      <c r="C488" s="15"/>
      <c r="D488" s="15"/>
    </row>
    <row r="489" spans="1:4" ht="15.75" customHeight="1">
      <c r="A489" s="15"/>
      <c r="B489" s="15"/>
      <c r="C489" s="15"/>
      <c r="D489" s="15"/>
    </row>
    <row r="490" spans="1:4" ht="15.75" customHeight="1">
      <c r="A490" s="15"/>
      <c r="B490" s="15"/>
      <c r="C490" s="15"/>
      <c r="D490" s="15"/>
    </row>
    <row r="491" spans="1:4" ht="15.75" customHeight="1">
      <c r="A491" s="15"/>
      <c r="B491" s="15"/>
      <c r="C491" s="15"/>
      <c r="D491" s="15"/>
    </row>
    <row r="492" spans="1:4" ht="15.75" customHeight="1">
      <c r="A492" s="15"/>
      <c r="B492" s="15"/>
      <c r="C492" s="15"/>
      <c r="D492" s="15"/>
    </row>
    <row r="493" spans="1:4" ht="15.75" customHeight="1">
      <c r="A493" s="15"/>
      <c r="B493" s="15"/>
      <c r="C493" s="15"/>
      <c r="D493" s="15"/>
    </row>
    <row r="494" spans="1:4" ht="15.75" customHeight="1">
      <c r="A494" s="15"/>
      <c r="B494" s="15"/>
      <c r="C494" s="15"/>
      <c r="D494" s="15"/>
    </row>
    <row r="495" spans="1:4" ht="15.75" customHeight="1">
      <c r="A495" s="15"/>
      <c r="B495" s="15"/>
      <c r="C495" s="15"/>
      <c r="D495" s="15"/>
    </row>
    <row r="496" spans="1:4" ht="15.75" customHeight="1">
      <c r="A496" s="15"/>
      <c r="B496" s="15"/>
      <c r="C496" s="15"/>
      <c r="D496" s="15"/>
    </row>
    <row r="497" spans="1:4" ht="15.75" customHeight="1">
      <c r="A497" s="15"/>
      <c r="B497" s="15"/>
      <c r="C497" s="15"/>
      <c r="D497" s="15"/>
    </row>
    <row r="498" spans="1:4" ht="15.75" customHeight="1">
      <c r="A498" s="15"/>
      <c r="B498" s="15"/>
      <c r="C498" s="15"/>
      <c r="D498" s="15"/>
    </row>
    <row r="499" spans="1:4" ht="15.75" customHeight="1">
      <c r="A499" s="15"/>
      <c r="B499" s="15"/>
      <c r="C499" s="15"/>
      <c r="D499" s="15"/>
    </row>
    <row r="500" spans="1:4" ht="15.75" customHeight="1">
      <c r="A500" s="15"/>
      <c r="B500" s="15"/>
      <c r="C500" s="15"/>
      <c r="D500" s="15"/>
    </row>
    <row r="501" spans="1:4" ht="15.75" customHeight="1">
      <c r="A501" s="15"/>
      <c r="B501" s="15"/>
      <c r="C501" s="15"/>
      <c r="D501" s="15"/>
    </row>
    <row r="502" spans="1:4" ht="15.75" customHeight="1">
      <c r="A502" s="15"/>
      <c r="B502" s="15"/>
      <c r="C502" s="15"/>
      <c r="D502" s="15"/>
    </row>
    <row r="503" spans="1:4" ht="15.75" customHeight="1">
      <c r="A503" s="15"/>
      <c r="B503" s="15"/>
      <c r="C503" s="15"/>
      <c r="D503" s="15"/>
    </row>
    <row r="504" spans="1:4" ht="15.75" customHeight="1">
      <c r="A504" s="15"/>
      <c r="B504" s="15"/>
      <c r="C504" s="15"/>
      <c r="D504" s="15"/>
    </row>
    <row r="505" spans="1:4" ht="15.75" customHeight="1">
      <c r="A505" s="15"/>
      <c r="B505" s="15"/>
      <c r="C505" s="15"/>
      <c r="D505" s="15"/>
    </row>
    <row r="506" spans="1:4" ht="15.75" customHeight="1">
      <c r="A506" s="15"/>
      <c r="B506" s="15"/>
      <c r="C506" s="15"/>
      <c r="D506" s="15"/>
    </row>
    <row r="507" spans="1:4" ht="15.75" customHeight="1">
      <c r="A507" s="15"/>
      <c r="B507" s="15"/>
      <c r="C507" s="15"/>
      <c r="D507" s="15"/>
    </row>
    <row r="508" spans="1:4" ht="15.75" customHeight="1">
      <c r="A508" s="15"/>
      <c r="B508" s="15"/>
      <c r="C508" s="15"/>
      <c r="D508" s="15"/>
    </row>
    <row r="509" spans="1:4" ht="15.75" customHeight="1">
      <c r="A509" s="15"/>
      <c r="B509" s="15"/>
      <c r="C509" s="15"/>
      <c r="D509" s="15"/>
    </row>
    <row r="510" spans="1:4" ht="15.75" customHeight="1">
      <c r="A510" s="15"/>
      <c r="B510" s="15"/>
      <c r="C510" s="15"/>
      <c r="D510" s="15"/>
    </row>
    <row r="511" spans="1:4" ht="15.75" customHeight="1">
      <c r="A511" s="15"/>
      <c r="B511" s="15"/>
      <c r="C511" s="15"/>
      <c r="D511" s="15"/>
    </row>
    <row r="512" spans="1:4" ht="15.75" customHeight="1">
      <c r="A512" s="15"/>
      <c r="B512" s="15"/>
      <c r="C512" s="15"/>
      <c r="D512" s="15"/>
    </row>
    <row r="513" spans="1:4" ht="15.75" customHeight="1">
      <c r="A513" s="15"/>
      <c r="B513" s="15"/>
      <c r="C513" s="15"/>
      <c r="D513" s="15"/>
    </row>
    <row r="514" spans="1:4" ht="15.75" customHeight="1">
      <c r="A514" s="15"/>
      <c r="B514" s="15"/>
      <c r="C514" s="15"/>
      <c r="D514" s="15"/>
    </row>
    <row r="515" spans="1:4" ht="15.75" customHeight="1">
      <c r="A515" s="15"/>
      <c r="B515" s="15"/>
      <c r="C515" s="15"/>
      <c r="D515" s="15"/>
    </row>
    <row r="516" spans="1:4" ht="15.75" customHeight="1">
      <c r="A516" s="15"/>
      <c r="B516" s="15"/>
      <c r="C516" s="15"/>
      <c r="D516" s="15"/>
    </row>
    <row r="517" spans="1:4" ht="15.75" customHeight="1">
      <c r="A517" s="15"/>
      <c r="B517" s="15"/>
      <c r="C517" s="15"/>
      <c r="D517" s="15"/>
    </row>
    <row r="518" spans="1:4" ht="15.75" customHeight="1">
      <c r="A518" s="15"/>
      <c r="B518" s="15"/>
      <c r="C518" s="15"/>
      <c r="D518" s="15"/>
    </row>
    <row r="519" spans="1:4" ht="15.75" customHeight="1">
      <c r="A519" s="15"/>
      <c r="B519" s="15"/>
      <c r="C519" s="15"/>
      <c r="D519" s="15"/>
    </row>
    <row r="520" spans="1:4" ht="15.75" customHeight="1">
      <c r="A520" s="15"/>
      <c r="B520" s="15"/>
      <c r="C520" s="15"/>
      <c r="D520" s="15"/>
    </row>
    <row r="521" spans="1:4" ht="15.75" customHeight="1">
      <c r="A521" s="15"/>
      <c r="B521" s="15"/>
      <c r="C521" s="15"/>
      <c r="D521" s="15"/>
    </row>
    <row r="522" spans="1:4" ht="15.75" customHeight="1">
      <c r="A522" s="15"/>
      <c r="B522" s="15"/>
      <c r="C522" s="15"/>
      <c r="D522" s="15"/>
    </row>
    <row r="523" spans="1:4" ht="15.75" customHeight="1">
      <c r="A523" s="15"/>
      <c r="B523" s="15"/>
      <c r="C523" s="15"/>
      <c r="D523" s="15"/>
    </row>
    <row r="524" spans="1:4" ht="15.75" customHeight="1">
      <c r="A524" s="15"/>
      <c r="B524" s="15"/>
      <c r="C524" s="15"/>
      <c r="D524" s="15"/>
    </row>
    <row r="525" spans="1:4" ht="15.75" customHeight="1">
      <c r="A525" s="15"/>
      <c r="B525" s="15"/>
      <c r="C525" s="15"/>
      <c r="D525" s="15"/>
    </row>
    <row r="526" spans="1:4" ht="15.75" customHeight="1">
      <c r="A526" s="15"/>
      <c r="B526" s="15"/>
      <c r="C526" s="15"/>
      <c r="D526" s="15"/>
    </row>
    <row r="527" spans="1:4" ht="15.75" customHeight="1">
      <c r="A527" s="15"/>
      <c r="B527" s="15"/>
      <c r="C527" s="15"/>
      <c r="D527" s="15"/>
    </row>
    <row r="528" spans="1:4" ht="15.75" customHeight="1">
      <c r="A528" s="15"/>
      <c r="B528" s="15"/>
      <c r="C528" s="15"/>
      <c r="D528" s="15"/>
    </row>
    <row r="529" spans="1:4" ht="15.75" customHeight="1">
      <c r="A529" s="15"/>
      <c r="B529" s="15"/>
      <c r="C529" s="15"/>
      <c r="D529" s="15"/>
    </row>
    <row r="530" spans="1:4" ht="15.75" customHeight="1">
      <c r="A530" s="15"/>
      <c r="B530" s="15"/>
      <c r="C530" s="15"/>
      <c r="D530" s="15"/>
    </row>
    <row r="531" spans="1:4" ht="15.75" customHeight="1">
      <c r="A531" s="15"/>
      <c r="B531" s="15"/>
      <c r="C531" s="15"/>
      <c r="D531" s="15"/>
    </row>
    <row r="532" spans="1:4" ht="15.75" customHeight="1">
      <c r="A532" s="15"/>
      <c r="B532" s="15"/>
      <c r="C532" s="15"/>
      <c r="D532" s="15"/>
    </row>
    <row r="533" spans="1:4" ht="15.75" customHeight="1">
      <c r="A533" s="15"/>
      <c r="B533" s="15"/>
      <c r="C533" s="15"/>
      <c r="D533" s="15"/>
    </row>
    <row r="534" spans="1:4" ht="15.75" customHeight="1">
      <c r="A534" s="15"/>
      <c r="B534" s="15"/>
      <c r="C534" s="15"/>
      <c r="D534" s="15"/>
    </row>
    <row r="535" spans="1:4" ht="15.75" customHeight="1">
      <c r="A535" s="15"/>
      <c r="B535" s="15"/>
      <c r="C535" s="15"/>
      <c r="D535" s="15"/>
    </row>
    <row r="536" spans="1:4" ht="15.75" customHeight="1">
      <c r="A536" s="15"/>
      <c r="B536" s="15"/>
      <c r="C536" s="15"/>
      <c r="D536" s="15"/>
    </row>
    <row r="537" spans="1:4" ht="15.75" customHeight="1">
      <c r="A537" s="15"/>
      <c r="B537" s="15"/>
      <c r="C537" s="15"/>
      <c r="D537" s="15"/>
    </row>
    <row r="538" spans="1:4" ht="15.75" customHeight="1">
      <c r="A538" s="15"/>
      <c r="B538" s="15"/>
      <c r="C538" s="15"/>
      <c r="D538" s="15"/>
    </row>
    <row r="539" spans="1:4" ht="15.75" customHeight="1">
      <c r="A539" s="15"/>
      <c r="B539" s="15"/>
      <c r="C539" s="15"/>
      <c r="D539" s="15"/>
    </row>
    <row r="540" spans="1:4" ht="15.75" customHeight="1">
      <c r="A540" s="15"/>
      <c r="B540" s="15"/>
      <c r="C540" s="15"/>
      <c r="D540" s="15"/>
    </row>
    <row r="541" spans="1:4" ht="15.75" customHeight="1">
      <c r="A541" s="15"/>
      <c r="B541" s="15"/>
      <c r="C541" s="15"/>
      <c r="D541" s="15"/>
    </row>
    <row r="542" spans="1:4" ht="15.75" customHeight="1">
      <c r="A542" s="15"/>
      <c r="B542" s="15"/>
      <c r="C542" s="15"/>
      <c r="D542" s="15"/>
    </row>
    <row r="543" spans="1:4" ht="15.75" customHeight="1">
      <c r="A543" s="15"/>
      <c r="B543" s="15"/>
      <c r="C543" s="15"/>
      <c r="D543" s="15"/>
    </row>
    <row r="544" spans="1:4" ht="15.75" customHeight="1">
      <c r="A544" s="15"/>
      <c r="B544" s="15"/>
      <c r="C544" s="15"/>
      <c r="D544" s="15"/>
    </row>
    <row r="545" spans="1:4" ht="15.75" customHeight="1">
      <c r="A545" s="15"/>
      <c r="B545" s="15"/>
      <c r="C545" s="15"/>
      <c r="D545" s="15"/>
    </row>
    <row r="546" spans="1:4" ht="15.75" customHeight="1">
      <c r="A546" s="15"/>
      <c r="B546" s="15"/>
      <c r="C546" s="15"/>
      <c r="D546" s="15"/>
    </row>
    <row r="547" spans="1:4" ht="15.75" customHeight="1">
      <c r="A547" s="15"/>
      <c r="B547" s="15"/>
      <c r="C547" s="15"/>
      <c r="D547" s="15"/>
    </row>
    <row r="548" spans="1:4" ht="15.75" customHeight="1">
      <c r="A548" s="15"/>
      <c r="B548" s="15"/>
      <c r="C548" s="15"/>
      <c r="D548" s="15"/>
    </row>
    <row r="549" spans="1:4" ht="15.75" customHeight="1">
      <c r="A549" s="15"/>
      <c r="B549" s="15"/>
      <c r="C549" s="15"/>
      <c r="D549" s="15"/>
    </row>
    <row r="550" spans="1:4" ht="15.75" customHeight="1">
      <c r="A550" s="15"/>
      <c r="B550" s="15"/>
      <c r="C550" s="15"/>
      <c r="D550" s="15"/>
    </row>
    <row r="551" spans="1:4" ht="15.75" customHeight="1">
      <c r="A551" s="15"/>
      <c r="B551" s="15"/>
      <c r="C551" s="15"/>
      <c r="D551" s="15"/>
    </row>
    <row r="552" spans="1:4" ht="15.75" customHeight="1">
      <c r="A552" s="15"/>
      <c r="B552" s="15"/>
      <c r="C552" s="15"/>
      <c r="D552" s="15"/>
    </row>
    <row r="553" spans="1:4" ht="15.75" customHeight="1">
      <c r="A553" s="15"/>
      <c r="B553" s="15"/>
      <c r="C553" s="15"/>
      <c r="D553" s="15"/>
    </row>
    <row r="554" spans="1:4" ht="15.75" customHeight="1">
      <c r="A554" s="15"/>
      <c r="B554" s="15"/>
      <c r="C554" s="15"/>
      <c r="D554" s="15"/>
    </row>
    <row r="555" spans="1:4" ht="15.75" customHeight="1">
      <c r="A555" s="15"/>
      <c r="B555" s="15"/>
      <c r="C555" s="15"/>
      <c r="D555" s="15"/>
    </row>
    <row r="556" spans="1:4" ht="15.75" customHeight="1">
      <c r="A556" s="15"/>
      <c r="B556" s="15"/>
      <c r="C556" s="15"/>
      <c r="D556" s="15"/>
    </row>
    <row r="557" spans="1:4" ht="15.75" customHeight="1">
      <c r="A557" s="15"/>
      <c r="B557" s="15"/>
      <c r="C557" s="15"/>
      <c r="D557" s="15"/>
    </row>
    <row r="558" spans="1:4" ht="15.75" customHeight="1">
      <c r="A558" s="15"/>
      <c r="B558" s="15"/>
      <c r="C558" s="15"/>
      <c r="D558" s="15"/>
    </row>
    <row r="559" spans="1:4" ht="15.75" customHeight="1">
      <c r="A559" s="15"/>
      <c r="B559" s="15"/>
      <c r="C559" s="15"/>
      <c r="D559" s="15"/>
    </row>
    <row r="560" spans="1:4" ht="15.75" customHeight="1">
      <c r="A560" s="15"/>
      <c r="B560" s="15"/>
      <c r="C560" s="15"/>
      <c r="D560" s="15"/>
    </row>
    <row r="561" spans="1:4" ht="15.75" customHeight="1">
      <c r="A561" s="15"/>
      <c r="B561" s="15"/>
      <c r="C561" s="15"/>
      <c r="D561" s="15"/>
    </row>
    <row r="562" spans="1:4" ht="15.75" customHeight="1">
      <c r="A562" s="15"/>
      <c r="B562" s="15"/>
      <c r="C562" s="15"/>
      <c r="D562" s="15"/>
    </row>
    <row r="563" spans="1:4" ht="15.75" customHeight="1">
      <c r="A563" s="15"/>
      <c r="B563" s="15"/>
      <c r="C563" s="15"/>
      <c r="D563" s="15"/>
    </row>
    <row r="564" spans="1:4" ht="15.75" customHeight="1">
      <c r="A564" s="15"/>
      <c r="B564" s="15"/>
      <c r="C564" s="15"/>
      <c r="D564" s="15"/>
    </row>
    <row r="565" spans="1:4" ht="15.75" customHeight="1">
      <c r="A565" s="15"/>
      <c r="B565" s="15"/>
      <c r="C565" s="15"/>
      <c r="D565" s="15"/>
    </row>
    <row r="566" spans="1:4" ht="15.75" customHeight="1">
      <c r="A566" s="15"/>
      <c r="B566" s="15"/>
      <c r="C566" s="15"/>
      <c r="D566" s="15"/>
    </row>
    <row r="567" spans="1:4" ht="15.75" customHeight="1">
      <c r="A567" s="15"/>
      <c r="B567" s="15"/>
      <c r="C567" s="15"/>
      <c r="D567" s="15"/>
    </row>
    <row r="568" spans="1:4" ht="15.75" customHeight="1">
      <c r="A568" s="15"/>
      <c r="B568" s="15"/>
      <c r="C568" s="15"/>
      <c r="D568" s="15"/>
    </row>
    <row r="569" spans="1:4" ht="15.75" customHeight="1">
      <c r="A569" s="15"/>
      <c r="B569" s="15"/>
      <c r="C569" s="15"/>
      <c r="D569" s="15"/>
    </row>
    <row r="570" spans="1:4" ht="15.75" customHeight="1">
      <c r="A570" s="15"/>
      <c r="B570" s="15"/>
      <c r="C570" s="15"/>
      <c r="D570" s="15"/>
    </row>
    <row r="571" spans="1:4" ht="15.75" customHeight="1">
      <c r="A571" s="15"/>
      <c r="B571" s="15"/>
      <c r="C571" s="15"/>
      <c r="D571" s="15"/>
    </row>
    <row r="572" spans="1:4" ht="15.75" customHeight="1">
      <c r="A572" s="15"/>
      <c r="B572" s="15"/>
      <c r="C572" s="15"/>
      <c r="D572" s="15"/>
    </row>
    <row r="573" spans="1:4" ht="15.75" customHeight="1">
      <c r="A573" s="15"/>
      <c r="B573" s="15"/>
      <c r="C573" s="15"/>
      <c r="D573" s="15"/>
    </row>
    <row r="574" spans="1:4" ht="15.75" customHeight="1">
      <c r="A574" s="15"/>
      <c r="B574" s="15"/>
      <c r="C574" s="15"/>
      <c r="D574" s="15"/>
    </row>
    <row r="575" spans="1:4" ht="15.75" customHeight="1">
      <c r="A575" s="15"/>
      <c r="B575" s="15"/>
      <c r="C575" s="15"/>
      <c r="D575" s="15"/>
    </row>
    <row r="576" spans="1:4" ht="15.75" customHeight="1">
      <c r="A576" s="15"/>
      <c r="B576" s="15"/>
      <c r="C576" s="15"/>
      <c r="D576" s="15"/>
    </row>
    <row r="577" spans="1:4" ht="15.75" customHeight="1">
      <c r="A577" s="15"/>
      <c r="B577" s="15"/>
      <c r="C577" s="15"/>
      <c r="D577" s="15"/>
    </row>
    <row r="578" spans="1:4" ht="15.75" customHeight="1">
      <c r="A578" s="15"/>
      <c r="B578" s="15"/>
      <c r="C578" s="15"/>
      <c r="D578" s="15"/>
    </row>
    <row r="579" spans="1:4" ht="15.75" customHeight="1">
      <c r="A579" s="15"/>
      <c r="B579" s="15"/>
      <c r="C579" s="15"/>
      <c r="D579" s="15"/>
    </row>
    <row r="580" spans="1:4" ht="15.75" customHeight="1">
      <c r="A580" s="15"/>
      <c r="B580" s="15"/>
      <c r="C580" s="15"/>
      <c r="D580" s="15"/>
    </row>
    <row r="581" spans="1:4" ht="15.75" customHeight="1">
      <c r="A581" s="15"/>
      <c r="B581" s="15"/>
      <c r="C581" s="15"/>
      <c r="D581" s="15"/>
    </row>
    <row r="582" spans="1:4" ht="15.75" customHeight="1">
      <c r="A582" s="15"/>
      <c r="B582" s="15"/>
      <c r="C582" s="15"/>
      <c r="D582" s="15"/>
    </row>
    <row r="583" spans="1:4" ht="15.75" customHeight="1">
      <c r="A583" s="15"/>
      <c r="B583" s="15"/>
      <c r="C583" s="15"/>
      <c r="D583" s="15"/>
    </row>
    <row r="584" spans="1:4" ht="15.75" customHeight="1">
      <c r="A584" s="15"/>
      <c r="B584" s="15"/>
      <c r="C584" s="15"/>
      <c r="D584" s="15"/>
    </row>
    <row r="585" spans="1:4" ht="15.75" customHeight="1">
      <c r="A585" s="15"/>
      <c r="B585" s="15"/>
      <c r="C585" s="15"/>
      <c r="D585" s="15"/>
    </row>
    <row r="586" spans="1:4" ht="15.75" customHeight="1">
      <c r="A586" s="15"/>
      <c r="B586" s="15"/>
      <c r="C586" s="15"/>
      <c r="D586" s="15"/>
    </row>
    <row r="587" spans="1:4" ht="15.75" customHeight="1">
      <c r="A587" s="15"/>
      <c r="B587" s="15"/>
      <c r="C587" s="15"/>
      <c r="D587" s="15"/>
    </row>
    <row r="588" spans="1:4" ht="15.75" customHeight="1">
      <c r="A588" s="15"/>
      <c r="B588" s="15"/>
      <c r="C588" s="15"/>
      <c r="D588" s="15"/>
    </row>
    <row r="589" spans="1:4" ht="15.75" customHeight="1">
      <c r="A589" s="15"/>
      <c r="B589" s="15"/>
      <c r="C589" s="15"/>
      <c r="D589" s="15"/>
    </row>
    <row r="590" spans="1:4" ht="15.75" customHeight="1">
      <c r="A590" s="15"/>
      <c r="B590" s="15"/>
      <c r="C590" s="15"/>
      <c r="D590" s="15"/>
    </row>
    <row r="591" spans="1:4" ht="15.75" customHeight="1">
      <c r="A591" s="15"/>
      <c r="B591" s="15"/>
      <c r="C591" s="15"/>
      <c r="D591" s="15"/>
    </row>
    <row r="592" spans="1:4" ht="15.75" customHeight="1">
      <c r="A592" s="15"/>
      <c r="B592" s="15"/>
      <c r="C592" s="15"/>
      <c r="D592" s="15"/>
    </row>
    <row r="593" spans="1:4" ht="15.75" customHeight="1">
      <c r="A593" s="15"/>
      <c r="B593" s="15"/>
      <c r="C593" s="15"/>
      <c r="D593" s="15"/>
    </row>
    <row r="594" spans="1:4" ht="15.75" customHeight="1">
      <c r="A594" s="15"/>
      <c r="B594" s="15"/>
      <c r="C594" s="15"/>
      <c r="D594" s="15"/>
    </row>
    <row r="595" spans="1:4" ht="15.75" customHeight="1">
      <c r="A595" s="15"/>
      <c r="B595" s="15"/>
      <c r="C595" s="15"/>
      <c r="D595" s="15"/>
    </row>
    <row r="596" spans="1:4" ht="15.75" customHeight="1">
      <c r="A596" s="15"/>
      <c r="B596" s="15"/>
      <c r="C596" s="15"/>
      <c r="D596" s="15"/>
    </row>
    <row r="597" spans="1:4" ht="15.75" customHeight="1">
      <c r="A597" s="15"/>
      <c r="B597" s="15"/>
      <c r="C597" s="15"/>
      <c r="D597" s="15"/>
    </row>
    <row r="598" spans="1:4" ht="15.75" customHeight="1">
      <c r="A598" s="15"/>
      <c r="B598" s="15"/>
      <c r="C598" s="15"/>
      <c r="D598" s="15"/>
    </row>
    <row r="599" spans="1:4" ht="15.75" customHeight="1">
      <c r="A599" s="15"/>
      <c r="B599" s="15"/>
      <c r="C599" s="15"/>
      <c r="D599" s="15"/>
    </row>
    <row r="600" spans="1:4" ht="15.75" customHeight="1">
      <c r="A600" s="15"/>
      <c r="B600" s="15"/>
      <c r="C600" s="15"/>
      <c r="D600" s="15"/>
    </row>
    <row r="601" spans="1:4" ht="15.75" customHeight="1">
      <c r="A601" s="15"/>
      <c r="B601" s="15"/>
      <c r="C601" s="15"/>
      <c r="D601" s="15"/>
    </row>
    <row r="602" spans="1:4" ht="15.75" customHeight="1">
      <c r="A602" s="15"/>
      <c r="B602" s="15"/>
      <c r="C602" s="15"/>
      <c r="D602" s="15"/>
    </row>
    <row r="603" spans="1:4" ht="15.75" customHeight="1">
      <c r="A603" s="15"/>
      <c r="B603" s="15"/>
      <c r="C603" s="15"/>
      <c r="D603" s="15"/>
    </row>
    <row r="604" spans="1:4" ht="15.75" customHeight="1">
      <c r="A604" s="15"/>
      <c r="B604" s="15"/>
      <c r="C604" s="15"/>
      <c r="D604" s="15"/>
    </row>
    <row r="605" spans="1:4" ht="15.75" customHeight="1">
      <c r="A605" s="15"/>
      <c r="B605" s="15"/>
      <c r="C605" s="15"/>
      <c r="D605" s="15"/>
    </row>
    <row r="606" spans="1:4" ht="15.75" customHeight="1">
      <c r="A606" s="15"/>
      <c r="B606" s="15"/>
      <c r="C606" s="15"/>
      <c r="D606" s="15"/>
    </row>
    <row r="607" spans="1:4" ht="15.75" customHeight="1">
      <c r="A607" s="15"/>
      <c r="B607" s="15"/>
      <c r="C607" s="15"/>
      <c r="D607" s="15"/>
    </row>
    <row r="608" spans="1:4" ht="15.75" customHeight="1">
      <c r="A608" s="15"/>
      <c r="B608" s="15"/>
      <c r="C608" s="15"/>
      <c r="D608" s="15"/>
    </row>
    <row r="609" spans="1:4" ht="15.75" customHeight="1">
      <c r="A609" s="15"/>
      <c r="B609" s="15"/>
      <c r="C609" s="15"/>
      <c r="D609" s="15"/>
    </row>
    <row r="610" spans="1:4" ht="15.75" customHeight="1">
      <c r="A610" s="15"/>
      <c r="B610" s="15"/>
      <c r="C610" s="15"/>
      <c r="D610" s="15"/>
    </row>
    <row r="611" spans="1:4" ht="15.75" customHeight="1">
      <c r="A611" s="15"/>
      <c r="B611" s="15"/>
      <c r="C611" s="15"/>
      <c r="D611" s="15"/>
    </row>
    <row r="612" spans="1:4" ht="15.75" customHeight="1">
      <c r="A612" s="15"/>
      <c r="B612" s="15"/>
      <c r="C612" s="15"/>
      <c r="D612" s="15"/>
    </row>
    <row r="613" spans="1:4" ht="15.75" customHeight="1">
      <c r="A613" s="15"/>
      <c r="B613" s="15"/>
      <c r="C613" s="15"/>
      <c r="D613" s="15"/>
    </row>
    <row r="614" spans="1:4" ht="15.75" customHeight="1">
      <c r="A614" s="15"/>
      <c r="B614" s="15"/>
      <c r="C614" s="15"/>
      <c r="D614" s="15"/>
    </row>
    <row r="615" spans="1:4" ht="15.75" customHeight="1">
      <c r="A615" s="15"/>
      <c r="B615" s="15"/>
      <c r="C615" s="15"/>
      <c r="D615" s="15"/>
    </row>
    <row r="616" spans="1:4" ht="15.75" customHeight="1">
      <c r="A616" s="15"/>
      <c r="B616" s="15"/>
      <c r="C616" s="15"/>
      <c r="D616" s="15"/>
    </row>
    <row r="617" spans="1:4" ht="15.75" customHeight="1">
      <c r="A617" s="15"/>
      <c r="B617" s="15"/>
      <c r="C617" s="15"/>
      <c r="D617" s="15"/>
    </row>
    <row r="618" spans="1:4" ht="15.75" customHeight="1">
      <c r="A618" s="15"/>
      <c r="B618" s="15"/>
      <c r="C618" s="15"/>
      <c r="D618" s="15"/>
    </row>
    <row r="619" spans="1:4" ht="15.75" customHeight="1">
      <c r="A619" s="15"/>
      <c r="B619" s="15"/>
      <c r="C619" s="15"/>
      <c r="D619" s="15"/>
    </row>
    <row r="620" spans="1:4" ht="15.75" customHeight="1">
      <c r="A620" s="15"/>
      <c r="B620" s="15"/>
      <c r="C620" s="15"/>
      <c r="D620" s="15"/>
    </row>
    <row r="621" spans="1:4" ht="15.75" customHeight="1">
      <c r="A621" s="15"/>
      <c r="B621" s="15"/>
      <c r="C621" s="15"/>
      <c r="D621" s="15"/>
    </row>
    <row r="622" spans="1:4" ht="15.75" customHeight="1">
      <c r="A622" s="15"/>
      <c r="B622" s="15"/>
      <c r="C622" s="15"/>
      <c r="D622" s="15"/>
    </row>
    <row r="623" spans="1:4" ht="15.75" customHeight="1">
      <c r="A623" s="15"/>
      <c r="B623" s="15"/>
      <c r="C623" s="15"/>
      <c r="D623" s="15"/>
    </row>
    <row r="624" spans="1:4" ht="15.75" customHeight="1">
      <c r="A624" s="15"/>
      <c r="B624" s="15"/>
      <c r="C624" s="15"/>
      <c r="D624" s="15"/>
    </row>
    <row r="625" spans="1:4" ht="15.75" customHeight="1">
      <c r="A625" s="15"/>
      <c r="B625" s="15"/>
      <c r="C625" s="15"/>
      <c r="D625" s="15"/>
    </row>
    <row r="626" spans="1:4" ht="15.75" customHeight="1">
      <c r="A626" s="15"/>
      <c r="B626" s="15"/>
      <c r="C626" s="15"/>
      <c r="D626" s="15"/>
    </row>
    <row r="627" spans="1:4" ht="15.75" customHeight="1">
      <c r="A627" s="15"/>
      <c r="B627" s="15"/>
      <c r="C627" s="15"/>
      <c r="D627" s="15"/>
    </row>
    <row r="628" spans="1:4" ht="15.75" customHeight="1">
      <c r="A628" s="15"/>
      <c r="B628" s="15"/>
      <c r="C628" s="15"/>
      <c r="D628" s="15"/>
    </row>
    <row r="629" spans="1:4" ht="15.75" customHeight="1">
      <c r="A629" s="15"/>
      <c r="B629" s="15"/>
      <c r="C629" s="15"/>
      <c r="D629" s="15"/>
    </row>
    <row r="630" spans="1:4" ht="15.75" customHeight="1">
      <c r="A630" s="15"/>
      <c r="B630" s="15"/>
      <c r="C630" s="15"/>
      <c r="D630" s="15"/>
    </row>
    <row r="631" spans="1:4" ht="15.75" customHeight="1">
      <c r="A631" s="15"/>
      <c r="B631" s="15"/>
      <c r="C631" s="15"/>
      <c r="D631" s="15"/>
    </row>
    <row r="632" spans="1:4" ht="15.75" customHeight="1">
      <c r="A632" s="15"/>
      <c r="B632" s="15"/>
      <c r="C632" s="15"/>
      <c r="D632" s="15"/>
    </row>
    <row r="633" spans="1:4" ht="15.75" customHeight="1">
      <c r="A633" s="15"/>
      <c r="B633" s="15"/>
      <c r="C633" s="15"/>
      <c r="D633" s="15"/>
    </row>
    <row r="634" spans="1:4" ht="15.75" customHeight="1">
      <c r="A634" s="15"/>
      <c r="B634" s="15"/>
      <c r="C634" s="15"/>
      <c r="D634" s="15"/>
    </row>
    <row r="635" spans="1:4" ht="15.75" customHeight="1">
      <c r="A635" s="15"/>
      <c r="B635" s="15"/>
      <c r="C635" s="15"/>
      <c r="D635" s="15"/>
    </row>
    <row r="636" spans="1:4" ht="15.75" customHeight="1">
      <c r="A636" s="15"/>
      <c r="B636" s="15"/>
      <c r="C636" s="15"/>
      <c r="D636" s="15"/>
    </row>
    <row r="637" spans="1:4" ht="15.75" customHeight="1">
      <c r="A637" s="15"/>
      <c r="B637" s="15"/>
      <c r="C637" s="15"/>
      <c r="D637" s="15"/>
    </row>
    <row r="638" spans="1:4" ht="15.75" customHeight="1">
      <c r="A638" s="15"/>
      <c r="B638" s="15"/>
      <c r="C638" s="15"/>
      <c r="D638" s="15"/>
    </row>
    <row r="639" spans="1:4" ht="15.75" customHeight="1">
      <c r="A639" s="15"/>
      <c r="B639" s="15"/>
      <c r="C639" s="15"/>
      <c r="D639" s="15"/>
    </row>
    <row r="640" spans="1:4" ht="15.75" customHeight="1">
      <c r="A640" s="15"/>
      <c r="B640" s="15"/>
      <c r="C640" s="15"/>
      <c r="D640" s="15"/>
    </row>
    <row r="641" spans="1:4" ht="15.75" customHeight="1">
      <c r="A641" s="15"/>
      <c r="B641" s="15"/>
      <c r="C641" s="15"/>
      <c r="D641" s="15"/>
    </row>
    <row r="642" spans="1:4" ht="15.75" customHeight="1">
      <c r="A642" s="15"/>
      <c r="B642" s="15"/>
      <c r="C642" s="15"/>
      <c r="D642" s="15"/>
    </row>
    <row r="643" spans="1:4" ht="15.75" customHeight="1">
      <c r="A643" s="15"/>
      <c r="B643" s="15"/>
      <c r="C643" s="15"/>
      <c r="D643" s="15"/>
    </row>
    <row r="644" spans="1:4" ht="15.75" customHeight="1">
      <c r="A644" s="15"/>
      <c r="B644" s="15"/>
      <c r="C644" s="15"/>
      <c r="D644" s="15"/>
    </row>
    <row r="645" spans="1:4" ht="15.75" customHeight="1">
      <c r="A645" s="15"/>
      <c r="B645" s="15"/>
      <c r="C645" s="15"/>
      <c r="D645" s="15"/>
    </row>
    <row r="646" spans="1:4" ht="15.75" customHeight="1">
      <c r="A646" s="15"/>
      <c r="B646" s="15"/>
      <c r="C646" s="15"/>
      <c r="D646" s="15"/>
    </row>
    <row r="647" spans="1:4" ht="15.75" customHeight="1">
      <c r="A647" s="15"/>
      <c r="B647" s="15"/>
      <c r="C647" s="15"/>
      <c r="D647" s="15"/>
    </row>
    <row r="648" spans="1:4" ht="15.75" customHeight="1">
      <c r="A648" s="15"/>
      <c r="B648" s="15"/>
      <c r="C648" s="15"/>
      <c r="D648" s="15"/>
    </row>
    <row r="649" spans="1:4" ht="15.75" customHeight="1">
      <c r="A649" s="15"/>
      <c r="B649" s="15"/>
      <c r="C649" s="15"/>
      <c r="D649" s="15"/>
    </row>
    <row r="650" spans="1:4" ht="15.75" customHeight="1">
      <c r="A650" s="15"/>
      <c r="B650" s="15"/>
      <c r="C650" s="15"/>
      <c r="D650" s="15"/>
    </row>
    <row r="651" spans="1:4" ht="15.75" customHeight="1">
      <c r="A651" s="15"/>
      <c r="B651" s="15"/>
      <c r="C651" s="15"/>
      <c r="D651" s="15"/>
    </row>
    <row r="652" spans="1:4" ht="15.75" customHeight="1">
      <c r="A652" s="15"/>
      <c r="B652" s="15"/>
      <c r="C652" s="15"/>
      <c r="D652" s="15"/>
    </row>
    <row r="653" spans="1:4" ht="15.75" customHeight="1">
      <c r="A653" s="15"/>
      <c r="B653" s="15"/>
      <c r="C653" s="15"/>
      <c r="D653" s="15"/>
    </row>
    <row r="654" spans="1:4" ht="15.75" customHeight="1">
      <c r="A654" s="15"/>
      <c r="B654" s="15"/>
      <c r="C654" s="15"/>
      <c r="D654" s="15"/>
    </row>
    <row r="655" spans="1:4" ht="15.75" customHeight="1">
      <c r="A655" s="15"/>
      <c r="B655" s="15"/>
      <c r="C655" s="15"/>
      <c r="D655" s="15"/>
    </row>
    <row r="656" spans="1:4" ht="15.75" customHeight="1">
      <c r="A656" s="15"/>
      <c r="B656" s="15"/>
      <c r="C656" s="15"/>
      <c r="D656" s="15"/>
    </row>
    <row r="657" spans="1:4" ht="15.75" customHeight="1">
      <c r="A657" s="15"/>
      <c r="B657" s="15"/>
      <c r="C657" s="15"/>
      <c r="D657" s="15"/>
    </row>
    <row r="658" spans="1:4" ht="15.75" customHeight="1">
      <c r="A658" s="15"/>
      <c r="B658" s="15"/>
      <c r="C658" s="15"/>
      <c r="D658" s="15"/>
    </row>
    <row r="659" spans="1:4" ht="15.75" customHeight="1">
      <c r="A659" s="15"/>
      <c r="B659" s="15"/>
      <c r="C659" s="15"/>
      <c r="D659" s="15"/>
    </row>
    <row r="660" spans="1:4" ht="15.75" customHeight="1">
      <c r="A660" s="15"/>
      <c r="B660" s="15"/>
      <c r="C660" s="15"/>
      <c r="D660" s="15"/>
    </row>
    <row r="661" spans="1:4" ht="15.75" customHeight="1">
      <c r="A661" s="15"/>
      <c r="B661" s="15"/>
      <c r="C661" s="15"/>
      <c r="D661" s="15"/>
    </row>
    <row r="662" spans="1:4" ht="15.75" customHeight="1">
      <c r="A662" s="15"/>
      <c r="B662" s="15"/>
      <c r="C662" s="15"/>
      <c r="D662" s="15"/>
    </row>
    <row r="663" spans="1:4" ht="15.75" customHeight="1">
      <c r="A663" s="15"/>
      <c r="B663" s="15"/>
      <c r="C663" s="15"/>
      <c r="D663" s="15"/>
    </row>
    <row r="664" spans="1:4" ht="15.75" customHeight="1">
      <c r="A664" s="15"/>
      <c r="B664" s="15"/>
      <c r="C664" s="15"/>
      <c r="D664" s="15"/>
    </row>
    <row r="665" spans="1:4" ht="15.75" customHeight="1">
      <c r="A665" s="15"/>
      <c r="B665" s="15"/>
      <c r="C665" s="15"/>
      <c r="D665" s="15"/>
    </row>
    <row r="666" spans="1:4" ht="15.75" customHeight="1">
      <c r="A666" s="15"/>
      <c r="B666" s="15"/>
      <c r="C666" s="15"/>
      <c r="D666" s="15"/>
    </row>
    <row r="667" spans="1:4" ht="15.75" customHeight="1">
      <c r="A667" s="15"/>
      <c r="B667" s="15"/>
      <c r="C667" s="15"/>
      <c r="D667" s="15"/>
    </row>
    <row r="668" spans="1:4" ht="15.75" customHeight="1">
      <c r="A668" s="15"/>
      <c r="B668" s="15"/>
      <c r="C668" s="15"/>
      <c r="D668" s="15"/>
    </row>
    <row r="669" spans="1:4" ht="15.75" customHeight="1">
      <c r="A669" s="15"/>
      <c r="B669" s="15"/>
      <c r="C669" s="15"/>
      <c r="D669" s="15"/>
    </row>
    <row r="670" spans="1:4" ht="15.75" customHeight="1">
      <c r="A670" s="15"/>
      <c r="B670" s="15"/>
      <c r="C670" s="15"/>
      <c r="D670" s="15"/>
    </row>
    <row r="671" spans="1:4" ht="15.75" customHeight="1">
      <c r="A671" s="15"/>
      <c r="B671" s="15"/>
      <c r="C671" s="15"/>
      <c r="D671" s="15"/>
    </row>
    <row r="672" spans="1:4" ht="15.75" customHeight="1">
      <c r="A672" s="15"/>
      <c r="B672" s="15"/>
      <c r="C672" s="15"/>
      <c r="D672" s="15"/>
    </row>
    <row r="673" spans="1:4" ht="15.75" customHeight="1">
      <c r="A673" s="15"/>
      <c r="B673" s="15"/>
      <c r="C673" s="15"/>
      <c r="D673" s="15"/>
    </row>
    <row r="674" spans="1:4" ht="15.75" customHeight="1">
      <c r="A674" s="15"/>
      <c r="B674" s="15"/>
      <c r="C674" s="15"/>
      <c r="D674" s="15"/>
    </row>
    <row r="675" spans="1:4" ht="15.75" customHeight="1">
      <c r="A675" s="15"/>
      <c r="B675" s="15"/>
      <c r="C675" s="15"/>
      <c r="D675" s="15"/>
    </row>
    <row r="676" spans="1:4" ht="15.75" customHeight="1">
      <c r="A676" s="15"/>
      <c r="B676" s="15"/>
      <c r="C676" s="15"/>
      <c r="D676" s="15"/>
    </row>
    <row r="677" spans="1:4" ht="15.75" customHeight="1">
      <c r="A677" s="15"/>
      <c r="B677" s="15"/>
      <c r="C677" s="15"/>
      <c r="D677" s="15"/>
    </row>
    <row r="678" spans="1:4" ht="15.75" customHeight="1">
      <c r="A678" s="15"/>
      <c r="B678" s="15"/>
      <c r="C678" s="15"/>
      <c r="D678" s="15"/>
    </row>
    <row r="679" spans="1:4" ht="15.75" customHeight="1">
      <c r="A679" s="15"/>
      <c r="B679" s="15"/>
      <c r="C679" s="15"/>
      <c r="D679" s="15"/>
    </row>
    <row r="680" spans="1:4" ht="15.75" customHeight="1">
      <c r="A680" s="15"/>
      <c r="B680" s="15"/>
      <c r="C680" s="15"/>
      <c r="D680" s="15"/>
    </row>
    <row r="681" spans="1:4" ht="15.75" customHeight="1">
      <c r="A681" s="15"/>
      <c r="B681" s="15"/>
      <c r="C681" s="15"/>
      <c r="D681" s="15"/>
    </row>
    <row r="682" spans="1:4" ht="15.75" customHeight="1">
      <c r="A682" s="15"/>
      <c r="B682" s="15"/>
      <c r="C682" s="15"/>
      <c r="D682" s="15"/>
    </row>
    <row r="683" spans="1:4" ht="15.75" customHeight="1">
      <c r="A683" s="15"/>
      <c r="B683" s="15"/>
      <c r="C683" s="15"/>
      <c r="D683" s="15"/>
    </row>
    <row r="684" spans="1:4" ht="15.75" customHeight="1">
      <c r="A684" s="15"/>
      <c r="B684" s="15"/>
      <c r="C684" s="15"/>
      <c r="D684" s="15"/>
    </row>
    <row r="685" spans="1:4" ht="15.75" customHeight="1">
      <c r="A685" s="15"/>
      <c r="B685" s="15"/>
      <c r="C685" s="15"/>
      <c r="D685" s="15"/>
    </row>
    <row r="686" spans="1:4" ht="15.75" customHeight="1">
      <c r="A686" s="15"/>
      <c r="B686" s="15"/>
      <c r="C686" s="15"/>
      <c r="D686" s="15"/>
    </row>
    <row r="687" spans="1:4" ht="15.75" customHeight="1">
      <c r="A687" s="15"/>
      <c r="B687" s="15"/>
      <c r="C687" s="15"/>
      <c r="D687" s="15"/>
    </row>
    <row r="688" spans="1:4" ht="15.75" customHeight="1">
      <c r="A688" s="15"/>
      <c r="B688" s="15"/>
      <c r="C688" s="15"/>
      <c r="D688" s="15"/>
    </row>
    <row r="689" spans="1:4" ht="15.75" customHeight="1">
      <c r="A689" s="15"/>
      <c r="B689" s="15"/>
      <c r="C689" s="15"/>
      <c r="D689" s="15"/>
    </row>
    <row r="690" spans="1:4" ht="15.75" customHeight="1">
      <c r="A690" s="15"/>
      <c r="B690" s="15"/>
      <c r="C690" s="15"/>
      <c r="D690" s="15"/>
    </row>
    <row r="691" spans="1:4" ht="15.75" customHeight="1">
      <c r="A691" s="15"/>
      <c r="B691" s="15"/>
      <c r="C691" s="15"/>
      <c r="D691" s="15"/>
    </row>
    <row r="692" spans="1:4" ht="15.75" customHeight="1">
      <c r="A692" s="15"/>
      <c r="B692" s="15"/>
      <c r="C692" s="15"/>
      <c r="D692" s="15"/>
    </row>
    <row r="693" spans="1:4" ht="15.75" customHeight="1">
      <c r="A693" s="15"/>
      <c r="B693" s="15"/>
      <c r="C693" s="15"/>
      <c r="D693" s="15"/>
    </row>
    <row r="694" spans="1:4" ht="15.75" customHeight="1">
      <c r="A694" s="15"/>
      <c r="B694" s="15"/>
      <c r="C694" s="15"/>
      <c r="D694" s="15"/>
    </row>
    <row r="695" spans="1:4" ht="15.75" customHeight="1">
      <c r="A695" s="15"/>
      <c r="B695" s="15"/>
      <c r="C695" s="15"/>
      <c r="D695" s="15"/>
    </row>
    <row r="696" spans="1:4" ht="15.75" customHeight="1">
      <c r="A696" s="15"/>
      <c r="B696" s="15"/>
      <c r="C696" s="15"/>
      <c r="D696" s="15"/>
    </row>
    <row r="697" spans="1:4" ht="15.75" customHeight="1">
      <c r="A697" s="15"/>
      <c r="B697" s="15"/>
      <c r="C697" s="15"/>
      <c r="D697" s="15"/>
    </row>
    <row r="698" spans="1:4" ht="15.75" customHeight="1">
      <c r="A698" s="15"/>
      <c r="B698" s="15"/>
      <c r="C698" s="15"/>
      <c r="D698" s="15"/>
    </row>
    <row r="699" spans="1:4" ht="15.75" customHeight="1">
      <c r="A699" s="15"/>
      <c r="B699" s="15"/>
      <c r="C699" s="15"/>
      <c r="D699" s="15"/>
    </row>
    <row r="700" spans="1:4" ht="15.75" customHeight="1">
      <c r="A700" s="15"/>
      <c r="B700" s="15"/>
      <c r="C700" s="15"/>
      <c r="D700" s="15"/>
    </row>
    <row r="701" spans="1:4" ht="15.75" customHeight="1">
      <c r="A701" s="15"/>
      <c r="B701" s="15"/>
      <c r="C701" s="15"/>
      <c r="D701" s="15"/>
    </row>
    <row r="702" spans="1:4" ht="15.75" customHeight="1">
      <c r="A702" s="15"/>
      <c r="B702" s="15"/>
      <c r="C702" s="15"/>
      <c r="D702" s="15"/>
    </row>
    <row r="703" spans="1:4" ht="15.75" customHeight="1">
      <c r="A703" s="15"/>
      <c r="B703" s="15"/>
      <c r="C703" s="15"/>
      <c r="D703" s="15"/>
    </row>
    <row r="704" spans="1:4" ht="15.75" customHeight="1">
      <c r="A704" s="15"/>
      <c r="B704" s="15"/>
      <c r="C704" s="15"/>
      <c r="D704" s="15"/>
    </row>
    <row r="705" spans="1:4" ht="15.75" customHeight="1">
      <c r="A705" s="15"/>
      <c r="B705" s="15"/>
      <c r="C705" s="15"/>
      <c r="D705" s="15"/>
    </row>
    <row r="706" spans="1:4" ht="15.75" customHeight="1">
      <c r="A706" s="15"/>
      <c r="B706" s="15"/>
      <c r="C706" s="15"/>
      <c r="D706" s="15"/>
    </row>
    <row r="707" spans="1:4" ht="15.75" customHeight="1">
      <c r="A707" s="15"/>
      <c r="B707" s="15"/>
      <c r="C707" s="15"/>
      <c r="D707" s="15"/>
    </row>
    <row r="708" spans="1:4" ht="15.75" customHeight="1">
      <c r="A708" s="15"/>
      <c r="B708" s="15"/>
      <c r="C708" s="15"/>
      <c r="D708" s="15"/>
    </row>
    <row r="709" spans="1:4" ht="15.75" customHeight="1">
      <c r="A709" s="15"/>
      <c r="B709" s="15"/>
      <c r="C709" s="15"/>
      <c r="D709" s="15"/>
    </row>
    <row r="710" spans="1:4" ht="15.75" customHeight="1">
      <c r="A710" s="15"/>
      <c r="B710" s="15"/>
      <c r="C710" s="15"/>
      <c r="D710" s="15"/>
    </row>
    <row r="711" spans="1:4" ht="15.75" customHeight="1">
      <c r="A711" s="15"/>
      <c r="B711" s="15"/>
      <c r="C711" s="15"/>
      <c r="D711" s="15"/>
    </row>
    <row r="712" spans="1:4" ht="15.75" customHeight="1">
      <c r="A712" s="15"/>
      <c r="B712" s="15"/>
      <c r="C712" s="15"/>
      <c r="D712" s="15"/>
    </row>
    <row r="713" spans="1:4" ht="15.75" customHeight="1">
      <c r="A713" s="15"/>
      <c r="B713" s="15"/>
      <c r="C713" s="15"/>
      <c r="D713" s="15"/>
    </row>
    <row r="714" spans="1:4" ht="15.75" customHeight="1">
      <c r="A714" s="15"/>
      <c r="B714" s="15"/>
      <c r="C714" s="15"/>
      <c r="D714" s="15"/>
    </row>
    <row r="715" spans="1:4" ht="15.75" customHeight="1">
      <c r="A715" s="15"/>
      <c r="B715" s="15"/>
      <c r="C715" s="15"/>
      <c r="D715" s="15"/>
    </row>
    <row r="716" spans="1:4" ht="15.75" customHeight="1">
      <c r="A716" s="15"/>
      <c r="B716" s="15"/>
      <c r="C716" s="15"/>
      <c r="D716" s="15"/>
    </row>
    <row r="717" spans="1:4" ht="15.75" customHeight="1">
      <c r="A717" s="15"/>
      <c r="B717" s="15"/>
      <c r="C717" s="15"/>
      <c r="D717" s="15"/>
    </row>
    <row r="718" spans="1:4" ht="15.75" customHeight="1">
      <c r="A718" s="15"/>
      <c r="B718" s="15"/>
      <c r="C718" s="15"/>
      <c r="D718" s="15"/>
    </row>
    <row r="719" spans="1:4" ht="15.75" customHeight="1">
      <c r="A719" s="15"/>
      <c r="B719" s="15"/>
      <c r="C719" s="15"/>
      <c r="D719" s="15"/>
    </row>
    <row r="720" spans="1:4" ht="15.75" customHeight="1">
      <c r="A720" s="15"/>
      <c r="B720" s="15"/>
      <c r="C720" s="15"/>
      <c r="D720" s="15"/>
    </row>
    <row r="721" spans="1:4" ht="15.75" customHeight="1">
      <c r="A721" s="15"/>
      <c r="B721" s="15"/>
      <c r="C721" s="15"/>
      <c r="D721" s="15"/>
    </row>
    <row r="722" spans="1:4" ht="15.75" customHeight="1">
      <c r="A722" s="15"/>
      <c r="B722" s="15"/>
      <c r="C722" s="15"/>
      <c r="D722" s="15"/>
    </row>
    <row r="723" spans="1:4" ht="15.75" customHeight="1">
      <c r="A723" s="15"/>
      <c r="B723" s="15"/>
      <c r="C723" s="15"/>
      <c r="D723" s="15"/>
    </row>
    <row r="724" spans="1:4" ht="15.75" customHeight="1">
      <c r="A724" s="15"/>
      <c r="B724" s="15"/>
      <c r="C724" s="15"/>
      <c r="D724" s="15"/>
    </row>
    <row r="725" spans="1:4" ht="15.75" customHeight="1">
      <c r="A725" s="15"/>
      <c r="B725" s="15"/>
      <c r="C725" s="15"/>
      <c r="D725" s="15"/>
    </row>
    <row r="726" spans="1:4" ht="15.75" customHeight="1">
      <c r="A726" s="15"/>
      <c r="B726" s="15"/>
      <c r="C726" s="15"/>
      <c r="D726" s="15"/>
    </row>
    <row r="727" spans="1:4" ht="15.75" customHeight="1">
      <c r="A727" s="15"/>
      <c r="B727" s="15"/>
      <c r="C727" s="15"/>
      <c r="D727" s="15"/>
    </row>
    <row r="728" spans="1:4" ht="15.75" customHeight="1">
      <c r="A728" s="15"/>
      <c r="B728" s="15"/>
      <c r="C728" s="15"/>
      <c r="D728" s="15"/>
    </row>
    <row r="729" spans="1:4" ht="15.75" customHeight="1">
      <c r="A729" s="15"/>
      <c r="B729" s="15"/>
      <c r="C729" s="15"/>
      <c r="D729" s="15"/>
    </row>
    <row r="730" spans="1:4" ht="15.75" customHeight="1">
      <c r="A730" s="15"/>
      <c r="B730" s="15"/>
      <c r="C730" s="15"/>
      <c r="D730" s="15"/>
    </row>
    <row r="731" spans="1:4" ht="15.75" customHeight="1">
      <c r="A731" s="15"/>
      <c r="B731" s="15"/>
      <c r="C731" s="15"/>
      <c r="D731" s="15"/>
    </row>
    <row r="732" spans="1:4" ht="15.75" customHeight="1">
      <c r="A732" s="15"/>
      <c r="B732" s="15"/>
      <c r="C732" s="15"/>
      <c r="D732" s="15"/>
    </row>
    <row r="733" spans="1:4" ht="15.75" customHeight="1">
      <c r="A733" s="15"/>
      <c r="B733" s="15"/>
      <c r="C733" s="15"/>
      <c r="D733" s="15"/>
    </row>
    <row r="734" spans="1:4" ht="15.75" customHeight="1">
      <c r="A734" s="15"/>
      <c r="B734" s="15"/>
      <c r="C734" s="15"/>
      <c r="D734" s="15"/>
    </row>
    <row r="735" spans="1:4" ht="15.75" customHeight="1">
      <c r="A735" s="15"/>
      <c r="B735" s="15"/>
      <c r="C735" s="15"/>
      <c r="D735" s="15"/>
    </row>
    <row r="736" spans="1:4" ht="15.75" customHeight="1">
      <c r="A736" s="15"/>
      <c r="B736" s="15"/>
      <c r="C736" s="15"/>
      <c r="D736" s="15"/>
    </row>
    <row r="737" spans="1:4" ht="15.75" customHeight="1">
      <c r="A737" s="15"/>
      <c r="B737" s="15"/>
      <c r="C737" s="15"/>
      <c r="D737" s="15"/>
    </row>
    <row r="738" spans="1:4" ht="15.75" customHeight="1">
      <c r="A738" s="15"/>
      <c r="B738" s="15"/>
      <c r="C738" s="15"/>
      <c r="D738" s="15"/>
    </row>
    <row r="739" spans="1:4" ht="15.75" customHeight="1">
      <c r="A739" s="15"/>
      <c r="B739" s="15"/>
      <c r="C739" s="15"/>
      <c r="D739" s="15"/>
    </row>
    <row r="740" spans="1:4" ht="15.75" customHeight="1">
      <c r="A740" s="15"/>
      <c r="B740" s="15"/>
      <c r="C740" s="15"/>
      <c r="D740" s="15"/>
    </row>
    <row r="741" spans="1:4" ht="15.75" customHeight="1">
      <c r="A741" s="15"/>
      <c r="B741" s="15"/>
      <c r="C741" s="15"/>
      <c r="D741" s="15"/>
    </row>
    <row r="742" spans="1:4" ht="15.75" customHeight="1">
      <c r="A742" s="15"/>
      <c r="B742" s="15"/>
      <c r="C742" s="15"/>
      <c r="D742" s="15"/>
    </row>
    <row r="743" spans="1:4" ht="15.75" customHeight="1">
      <c r="A743" s="15"/>
      <c r="B743" s="15"/>
      <c r="C743" s="15"/>
      <c r="D743" s="15"/>
    </row>
    <row r="744" spans="1:4" ht="15.75" customHeight="1">
      <c r="A744" s="15"/>
      <c r="B744" s="15"/>
      <c r="C744" s="15"/>
      <c r="D744" s="15"/>
    </row>
    <row r="745" spans="1:4" ht="15.75" customHeight="1">
      <c r="A745" s="15"/>
      <c r="B745" s="15"/>
      <c r="C745" s="15"/>
      <c r="D745" s="15"/>
    </row>
    <row r="746" spans="1:4" ht="15.75" customHeight="1">
      <c r="A746" s="15"/>
      <c r="B746" s="15"/>
      <c r="C746" s="15"/>
      <c r="D746" s="15"/>
    </row>
    <row r="747" spans="1:4" ht="15.75" customHeight="1">
      <c r="A747" s="15"/>
      <c r="B747" s="15"/>
      <c r="C747" s="15"/>
      <c r="D747" s="15"/>
    </row>
    <row r="748" spans="1:4" ht="15.75" customHeight="1">
      <c r="A748" s="15"/>
      <c r="B748" s="15"/>
      <c r="C748" s="15"/>
      <c r="D748" s="15"/>
    </row>
    <row r="749" spans="1:4" ht="15.75" customHeight="1">
      <c r="A749" s="15"/>
      <c r="B749" s="15"/>
      <c r="C749" s="15"/>
      <c r="D749" s="15"/>
    </row>
    <row r="750" spans="1:4" ht="15.75" customHeight="1">
      <c r="A750" s="15"/>
      <c r="B750" s="15"/>
      <c r="C750" s="15"/>
      <c r="D750" s="15"/>
    </row>
    <row r="751" spans="1:4" ht="15.75" customHeight="1">
      <c r="A751" s="15"/>
      <c r="B751" s="15"/>
      <c r="C751" s="15"/>
      <c r="D751" s="15"/>
    </row>
    <row r="752" spans="1:4" ht="15.75" customHeight="1">
      <c r="A752" s="15"/>
      <c r="B752" s="15"/>
      <c r="C752" s="15"/>
      <c r="D752" s="15"/>
    </row>
    <row r="753" spans="1:4" ht="15.75" customHeight="1">
      <c r="A753" s="15"/>
      <c r="B753" s="15"/>
      <c r="C753" s="15"/>
      <c r="D753" s="15"/>
    </row>
    <row r="754" spans="1:4" ht="15.75" customHeight="1">
      <c r="A754" s="15"/>
      <c r="B754" s="15"/>
      <c r="C754" s="15"/>
      <c r="D754" s="15"/>
    </row>
    <row r="755" spans="1:4" ht="15.75" customHeight="1">
      <c r="A755" s="15"/>
      <c r="B755" s="15"/>
      <c r="C755" s="15"/>
      <c r="D755" s="15"/>
    </row>
    <row r="756" spans="1:4" ht="15.75" customHeight="1">
      <c r="A756" s="15"/>
      <c r="B756" s="15"/>
      <c r="C756" s="15"/>
      <c r="D756" s="15"/>
    </row>
    <row r="757" spans="1:4" ht="15.75" customHeight="1">
      <c r="A757" s="15"/>
      <c r="B757" s="15"/>
      <c r="C757" s="15"/>
      <c r="D757" s="15"/>
    </row>
    <row r="758" spans="1:4" ht="15.75" customHeight="1">
      <c r="A758" s="15"/>
      <c r="B758" s="15"/>
      <c r="C758" s="15"/>
      <c r="D758" s="15"/>
    </row>
    <row r="759" spans="1:4" ht="15.75" customHeight="1">
      <c r="A759" s="15"/>
      <c r="B759" s="15"/>
      <c r="C759" s="15"/>
      <c r="D759" s="15"/>
    </row>
    <row r="760" spans="1:4" ht="15.75" customHeight="1">
      <c r="A760" s="15"/>
      <c r="B760" s="15"/>
      <c r="C760" s="15"/>
      <c r="D760" s="15"/>
    </row>
    <row r="761" spans="1:4" ht="15.75" customHeight="1">
      <c r="A761" s="15"/>
      <c r="B761" s="15"/>
      <c r="C761" s="15"/>
      <c r="D761" s="15"/>
    </row>
    <row r="762" spans="1:4" ht="15.75" customHeight="1">
      <c r="A762" s="15"/>
      <c r="B762" s="15"/>
      <c r="C762" s="15"/>
      <c r="D762" s="15"/>
    </row>
    <row r="763" spans="1:4" ht="15.75" customHeight="1">
      <c r="A763" s="15"/>
      <c r="B763" s="15"/>
      <c r="C763" s="15"/>
      <c r="D763" s="15"/>
    </row>
    <row r="764" spans="1:4" ht="15.75" customHeight="1">
      <c r="A764" s="15"/>
      <c r="B764" s="15"/>
      <c r="C764" s="15"/>
      <c r="D764" s="15"/>
    </row>
    <row r="765" spans="1:4" ht="15.75" customHeight="1">
      <c r="A765" s="15"/>
      <c r="B765" s="15"/>
      <c r="C765" s="15"/>
      <c r="D765" s="15"/>
    </row>
    <row r="766" spans="1:4" ht="15.75" customHeight="1">
      <c r="A766" s="15"/>
      <c r="B766" s="15"/>
      <c r="C766" s="15"/>
      <c r="D766" s="15"/>
    </row>
    <row r="767" spans="1:4" ht="15.75" customHeight="1">
      <c r="A767" s="15"/>
      <c r="B767" s="15"/>
      <c r="C767" s="15"/>
      <c r="D767" s="15"/>
    </row>
    <row r="768" spans="1:4" ht="15.75" customHeight="1">
      <c r="A768" s="15"/>
      <c r="B768" s="15"/>
      <c r="C768" s="15"/>
      <c r="D768" s="15"/>
    </row>
    <row r="769" spans="1:4" ht="15.75" customHeight="1">
      <c r="A769" s="15"/>
      <c r="B769" s="15"/>
      <c r="C769" s="15"/>
      <c r="D769" s="15"/>
    </row>
    <row r="770" spans="1:4" ht="15.75" customHeight="1">
      <c r="A770" s="15"/>
      <c r="B770" s="15"/>
      <c r="C770" s="15"/>
      <c r="D770" s="15"/>
    </row>
    <row r="771" spans="1:4" ht="15.75" customHeight="1">
      <c r="A771" s="15"/>
      <c r="B771" s="15"/>
      <c r="C771" s="15"/>
      <c r="D771" s="15"/>
    </row>
    <row r="772" spans="1:4" ht="15.75" customHeight="1">
      <c r="A772" s="15"/>
      <c r="B772" s="15"/>
      <c r="C772" s="15"/>
      <c r="D772" s="15"/>
    </row>
    <row r="773" spans="1:4" ht="15.75" customHeight="1">
      <c r="A773" s="15"/>
      <c r="B773" s="15"/>
      <c r="C773" s="15"/>
      <c r="D773" s="15"/>
    </row>
    <row r="774" spans="1:4" ht="15.75" customHeight="1">
      <c r="A774" s="15"/>
      <c r="B774" s="15"/>
      <c r="C774" s="15"/>
      <c r="D774" s="15"/>
    </row>
    <row r="775" spans="1:4" ht="15.75" customHeight="1">
      <c r="A775" s="15"/>
      <c r="B775" s="15"/>
      <c r="C775" s="15"/>
      <c r="D775" s="15"/>
    </row>
    <row r="776" spans="1:4" ht="15.75" customHeight="1">
      <c r="A776" s="15"/>
      <c r="B776" s="15"/>
      <c r="C776" s="15"/>
      <c r="D776" s="15"/>
    </row>
    <row r="777" spans="1:4" ht="15.75" customHeight="1">
      <c r="A777" s="15"/>
      <c r="B777" s="15"/>
      <c r="C777" s="15"/>
      <c r="D777" s="15"/>
    </row>
    <row r="778" spans="1:4" ht="15.75" customHeight="1">
      <c r="A778" s="15"/>
      <c r="B778" s="15"/>
      <c r="C778" s="15"/>
      <c r="D778" s="15"/>
    </row>
    <row r="779" spans="1:4" ht="15.75" customHeight="1">
      <c r="A779" s="15"/>
      <c r="B779" s="15"/>
      <c r="C779" s="15"/>
      <c r="D779" s="15"/>
    </row>
    <row r="780" spans="1:4" ht="15.75" customHeight="1">
      <c r="A780" s="15"/>
      <c r="B780" s="15"/>
      <c r="C780" s="15"/>
      <c r="D780" s="15"/>
    </row>
    <row r="781" spans="1:4" ht="15.75" customHeight="1">
      <c r="A781" s="15"/>
      <c r="B781" s="15"/>
      <c r="C781" s="15"/>
      <c r="D781" s="15"/>
    </row>
    <row r="782" spans="1:4" ht="15.75" customHeight="1">
      <c r="A782" s="15"/>
      <c r="B782" s="15"/>
      <c r="C782" s="15"/>
      <c r="D782" s="15"/>
    </row>
    <row r="783" spans="1:4" ht="15.75" customHeight="1">
      <c r="A783" s="15"/>
      <c r="B783" s="15"/>
      <c r="C783" s="15"/>
      <c r="D783" s="15"/>
    </row>
    <row r="784" spans="1:4" ht="15.75" customHeight="1">
      <c r="A784" s="15"/>
      <c r="B784" s="15"/>
      <c r="C784" s="15"/>
      <c r="D784" s="15"/>
    </row>
    <row r="785" spans="1:4" ht="15.75" customHeight="1">
      <c r="A785" s="15"/>
      <c r="B785" s="15"/>
      <c r="C785" s="15"/>
      <c r="D785" s="15"/>
    </row>
    <row r="786" spans="1:4" ht="15.75" customHeight="1">
      <c r="A786" s="15"/>
      <c r="B786" s="15"/>
      <c r="C786" s="15"/>
      <c r="D786" s="15"/>
    </row>
    <row r="787" spans="1:4" ht="15.75" customHeight="1">
      <c r="A787" s="15"/>
      <c r="B787" s="15"/>
      <c r="C787" s="15"/>
      <c r="D787" s="15"/>
    </row>
    <row r="788" spans="1:4" ht="15.75" customHeight="1">
      <c r="A788" s="15"/>
      <c r="B788" s="15"/>
      <c r="C788" s="15"/>
      <c r="D788" s="15"/>
    </row>
    <row r="789" spans="1:4" ht="15.75" customHeight="1">
      <c r="A789" s="15"/>
      <c r="B789" s="15"/>
      <c r="C789" s="15"/>
      <c r="D789" s="15"/>
    </row>
    <row r="790" spans="1:4" ht="15.75" customHeight="1">
      <c r="A790" s="15"/>
      <c r="B790" s="15"/>
      <c r="C790" s="15"/>
      <c r="D790" s="15"/>
    </row>
    <row r="791" spans="1:4" ht="15.75" customHeight="1">
      <c r="A791" s="15"/>
      <c r="B791" s="15"/>
      <c r="C791" s="15"/>
      <c r="D791" s="15"/>
    </row>
    <row r="792" spans="1:4" ht="15.75" customHeight="1">
      <c r="A792" s="15"/>
      <c r="B792" s="15"/>
      <c r="C792" s="15"/>
      <c r="D792" s="15"/>
    </row>
    <row r="793" spans="1:4" ht="15.75" customHeight="1">
      <c r="A793" s="15"/>
      <c r="B793" s="15"/>
      <c r="C793" s="15"/>
      <c r="D793" s="15"/>
    </row>
    <row r="794" spans="1:4" ht="15.75" customHeight="1">
      <c r="A794" s="15"/>
      <c r="B794" s="15"/>
      <c r="C794" s="15"/>
      <c r="D794" s="15"/>
    </row>
    <row r="795" spans="1:4" ht="15.75" customHeight="1">
      <c r="A795" s="15"/>
      <c r="B795" s="15"/>
      <c r="C795" s="15"/>
      <c r="D795" s="15"/>
    </row>
    <row r="796" spans="1:4" ht="15.75" customHeight="1">
      <c r="A796" s="15"/>
      <c r="B796" s="15"/>
      <c r="C796" s="15"/>
      <c r="D796" s="15"/>
    </row>
    <row r="797" spans="1:4" ht="15.75" customHeight="1">
      <c r="A797" s="15"/>
      <c r="B797" s="15"/>
      <c r="C797" s="15"/>
      <c r="D797" s="15"/>
    </row>
    <row r="798" spans="1:4" ht="15.75" customHeight="1">
      <c r="A798" s="15"/>
      <c r="B798" s="15"/>
      <c r="C798" s="15"/>
      <c r="D798" s="15"/>
    </row>
    <row r="799" spans="1:4" ht="15.75" customHeight="1">
      <c r="A799" s="15"/>
      <c r="B799" s="15"/>
      <c r="C799" s="15"/>
      <c r="D799" s="15"/>
    </row>
    <row r="800" spans="1:4" ht="15.75" customHeight="1">
      <c r="A800" s="15"/>
      <c r="B800" s="15"/>
      <c r="C800" s="15"/>
      <c r="D800" s="15"/>
    </row>
    <row r="801" spans="1:4" ht="15.75" customHeight="1">
      <c r="A801" s="15"/>
      <c r="B801" s="15"/>
      <c r="C801" s="15"/>
      <c r="D801" s="15"/>
    </row>
    <row r="802" spans="1:4" ht="15.75" customHeight="1">
      <c r="A802" s="15"/>
      <c r="B802" s="15"/>
      <c r="C802" s="15"/>
      <c r="D802" s="15"/>
    </row>
    <row r="803" spans="1:4" ht="15.75" customHeight="1">
      <c r="A803" s="15"/>
      <c r="B803" s="15"/>
      <c r="C803" s="15"/>
      <c r="D803" s="15"/>
    </row>
    <row r="804" spans="1:4" ht="15.75" customHeight="1">
      <c r="A804" s="15"/>
      <c r="B804" s="15"/>
      <c r="C804" s="15"/>
      <c r="D804" s="15"/>
    </row>
    <row r="805" spans="1:4" ht="15.75" customHeight="1">
      <c r="A805" s="15"/>
      <c r="B805" s="15"/>
      <c r="C805" s="15"/>
      <c r="D805" s="15"/>
    </row>
    <row r="806" spans="1:4" ht="15.75" customHeight="1">
      <c r="A806" s="15"/>
      <c r="B806" s="15"/>
      <c r="C806" s="15"/>
      <c r="D806" s="15"/>
    </row>
    <row r="807" spans="1:4" ht="15.75" customHeight="1">
      <c r="A807" s="15"/>
      <c r="B807" s="15"/>
      <c r="C807" s="15"/>
      <c r="D807" s="15"/>
    </row>
    <row r="808" spans="1:4" ht="15.75" customHeight="1">
      <c r="A808" s="15"/>
      <c r="B808" s="15"/>
      <c r="C808" s="15"/>
      <c r="D808" s="15"/>
    </row>
    <row r="809" spans="1:4" ht="15.75" customHeight="1">
      <c r="A809" s="15"/>
      <c r="B809" s="15"/>
      <c r="C809" s="15"/>
      <c r="D809" s="15"/>
    </row>
    <row r="810" spans="1:4" ht="15.75" customHeight="1">
      <c r="A810" s="15"/>
      <c r="B810" s="15"/>
      <c r="C810" s="15"/>
      <c r="D810" s="15"/>
    </row>
    <row r="811" spans="1:4" ht="15.75" customHeight="1">
      <c r="A811" s="15"/>
      <c r="B811" s="15"/>
      <c r="C811" s="15"/>
      <c r="D811" s="15"/>
    </row>
    <row r="812" spans="1:4" ht="15.75" customHeight="1">
      <c r="A812" s="15"/>
      <c r="B812" s="15"/>
      <c r="C812" s="15"/>
      <c r="D812" s="15"/>
    </row>
    <row r="813" spans="1:4" ht="15.75" customHeight="1">
      <c r="A813" s="15"/>
      <c r="B813" s="15"/>
      <c r="C813" s="15"/>
      <c r="D813" s="15"/>
    </row>
    <row r="814" spans="1:4" ht="15.75" customHeight="1">
      <c r="A814" s="15"/>
      <c r="B814" s="15"/>
      <c r="C814" s="15"/>
      <c r="D814" s="15"/>
    </row>
    <row r="815" spans="1:4" ht="15.75" customHeight="1">
      <c r="A815" s="15"/>
      <c r="B815" s="15"/>
      <c r="C815" s="15"/>
      <c r="D815" s="15"/>
    </row>
    <row r="816" spans="1:4" ht="15.75" customHeight="1">
      <c r="A816" s="15"/>
      <c r="B816" s="15"/>
      <c r="C816" s="15"/>
      <c r="D816" s="15"/>
    </row>
    <row r="817" spans="1:4" ht="15.75" customHeight="1">
      <c r="A817" s="15"/>
      <c r="B817" s="15"/>
      <c r="C817" s="15"/>
      <c r="D817" s="15"/>
    </row>
    <row r="818" spans="1:4" ht="15.75" customHeight="1">
      <c r="A818" s="15"/>
      <c r="B818" s="15"/>
      <c r="C818" s="15"/>
      <c r="D818" s="15"/>
    </row>
    <row r="819" spans="1:4" ht="15.75" customHeight="1">
      <c r="A819" s="15"/>
      <c r="B819" s="15"/>
      <c r="C819" s="15"/>
      <c r="D819" s="15"/>
    </row>
    <row r="820" spans="1:4" ht="15.75" customHeight="1">
      <c r="A820" s="15"/>
      <c r="B820" s="15"/>
      <c r="C820" s="15"/>
      <c r="D820" s="15"/>
    </row>
    <row r="821" spans="1:4" ht="15.75" customHeight="1">
      <c r="A821" s="15"/>
      <c r="B821" s="15"/>
      <c r="C821" s="15"/>
      <c r="D821" s="15"/>
    </row>
    <row r="822" spans="1:4" ht="15.75" customHeight="1">
      <c r="A822" s="15"/>
      <c r="B822" s="15"/>
      <c r="C822" s="15"/>
      <c r="D822" s="15"/>
    </row>
    <row r="823" spans="1:4" ht="15.75" customHeight="1">
      <c r="A823" s="15"/>
      <c r="B823" s="15"/>
      <c r="C823" s="15"/>
      <c r="D823" s="15"/>
    </row>
    <row r="824" spans="1:4" ht="15.75" customHeight="1">
      <c r="A824" s="15"/>
      <c r="B824" s="15"/>
      <c r="C824" s="15"/>
      <c r="D824" s="15"/>
    </row>
    <row r="825" spans="1:4" ht="15.75" customHeight="1">
      <c r="A825" s="15"/>
      <c r="B825" s="15"/>
      <c r="C825" s="15"/>
      <c r="D825" s="15"/>
    </row>
    <row r="826" spans="1:4" ht="15.75" customHeight="1">
      <c r="A826" s="15"/>
      <c r="B826" s="15"/>
      <c r="C826" s="15"/>
      <c r="D826" s="15"/>
    </row>
    <row r="827" spans="1:4" ht="15.75" customHeight="1">
      <c r="A827" s="15"/>
      <c r="B827" s="15"/>
      <c r="C827" s="15"/>
      <c r="D827" s="15"/>
    </row>
    <row r="828" spans="1:4" ht="15.75" customHeight="1">
      <c r="A828" s="15"/>
      <c r="B828" s="15"/>
      <c r="C828" s="15"/>
      <c r="D828" s="15"/>
    </row>
    <row r="829" spans="1:4" ht="15.75" customHeight="1">
      <c r="A829" s="15"/>
      <c r="B829" s="15"/>
      <c r="C829" s="15"/>
      <c r="D829" s="15"/>
    </row>
    <row r="830" spans="1:4" ht="15.75" customHeight="1">
      <c r="A830" s="15"/>
      <c r="B830" s="15"/>
      <c r="C830" s="15"/>
      <c r="D830" s="15"/>
    </row>
    <row r="831" spans="1:4" ht="15.75" customHeight="1">
      <c r="A831" s="15"/>
      <c r="B831" s="15"/>
      <c r="C831" s="15"/>
      <c r="D831" s="15"/>
    </row>
    <row r="832" spans="1:4" ht="15.75" customHeight="1">
      <c r="A832" s="15"/>
      <c r="B832" s="15"/>
      <c r="C832" s="15"/>
      <c r="D832" s="15"/>
    </row>
    <row r="833" spans="1:4" ht="15.75" customHeight="1">
      <c r="A833" s="15"/>
      <c r="B833" s="15"/>
      <c r="C833" s="15"/>
      <c r="D833" s="15"/>
    </row>
    <row r="834" spans="1:4" ht="15.75" customHeight="1">
      <c r="A834" s="15"/>
      <c r="B834" s="15"/>
      <c r="C834" s="15"/>
      <c r="D834" s="15"/>
    </row>
    <row r="835" spans="1:4" ht="15.75" customHeight="1">
      <c r="A835" s="15"/>
      <c r="B835" s="15"/>
      <c r="C835" s="15"/>
      <c r="D835" s="15"/>
    </row>
    <row r="836" spans="1:4" ht="15.75" customHeight="1">
      <c r="A836" s="15"/>
      <c r="B836" s="15"/>
      <c r="C836" s="15"/>
      <c r="D836" s="15"/>
    </row>
    <row r="837" spans="1:4" ht="15.75" customHeight="1">
      <c r="A837" s="15"/>
      <c r="B837" s="15"/>
      <c r="C837" s="15"/>
      <c r="D837" s="15"/>
    </row>
    <row r="838" spans="1:4" ht="15.75" customHeight="1">
      <c r="A838" s="15"/>
      <c r="B838" s="15"/>
      <c r="C838" s="15"/>
      <c r="D838" s="15"/>
    </row>
    <row r="839" spans="1:4" ht="15.75" customHeight="1">
      <c r="A839" s="15"/>
      <c r="B839" s="15"/>
      <c r="C839" s="15"/>
      <c r="D839" s="15"/>
    </row>
    <row r="840" spans="1:4" ht="15.75" customHeight="1">
      <c r="A840" s="15"/>
      <c r="B840" s="15"/>
      <c r="C840" s="15"/>
      <c r="D840" s="15"/>
    </row>
    <row r="841" spans="1:4" ht="15.75" customHeight="1">
      <c r="A841" s="15"/>
      <c r="B841" s="15"/>
      <c r="C841" s="15"/>
      <c r="D841" s="15"/>
    </row>
    <row r="842" spans="1:4" ht="15.75" customHeight="1">
      <c r="A842" s="15"/>
      <c r="B842" s="15"/>
      <c r="C842" s="15"/>
      <c r="D842" s="15"/>
    </row>
    <row r="843" spans="1:4" ht="15.75" customHeight="1">
      <c r="A843" s="15"/>
      <c r="B843" s="15"/>
      <c r="C843" s="15"/>
      <c r="D843" s="15"/>
    </row>
    <row r="844" spans="1:4" ht="15.75" customHeight="1">
      <c r="A844" s="15"/>
      <c r="B844" s="15"/>
      <c r="C844" s="15"/>
      <c r="D844" s="15"/>
    </row>
    <row r="845" spans="1:4" ht="15.75" customHeight="1">
      <c r="A845" s="15"/>
      <c r="B845" s="15"/>
      <c r="C845" s="15"/>
      <c r="D845" s="15"/>
    </row>
    <row r="846" spans="1:4" ht="15.75" customHeight="1">
      <c r="A846" s="15"/>
      <c r="B846" s="15"/>
      <c r="C846" s="15"/>
      <c r="D846" s="15"/>
    </row>
    <row r="847" spans="1:4" ht="15.75" customHeight="1">
      <c r="A847" s="15"/>
      <c r="B847" s="15"/>
      <c r="C847" s="15"/>
      <c r="D847" s="15"/>
    </row>
    <row r="848" spans="1:4" ht="15.75" customHeight="1">
      <c r="A848" s="15"/>
      <c r="B848" s="15"/>
      <c r="C848" s="15"/>
      <c r="D848" s="15"/>
    </row>
    <row r="849" spans="1:4" ht="15.75" customHeight="1">
      <c r="A849" s="15"/>
      <c r="B849" s="15"/>
      <c r="C849" s="15"/>
      <c r="D849" s="15"/>
    </row>
    <row r="850" spans="1:4" ht="15.75" customHeight="1">
      <c r="A850" s="15"/>
      <c r="B850" s="15"/>
      <c r="C850" s="15"/>
      <c r="D850" s="15"/>
    </row>
    <row r="851" spans="1:4" ht="15.75" customHeight="1">
      <c r="A851" s="15"/>
      <c r="B851" s="15"/>
      <c r="C851" s="15"/>
      <c r="D851" s="15"/>
    </row>
    <row r="852" spans="1:4" ht="15.75" customHeight="1">
      <c r="A852" s="15"/>
      <c r="B852" s="15"/>
      <c r="C852" s="15"/>
      <c r="D852" s="15"/>
    </row>
    <row r="853" spans="1:4" ht="15.75" customHeight="1">
      <c r="A853" s="15"/>
      <c r="B853" s="15"/>
      <c r="C853" s="15"/>
      <c r="D853" s="15"/>
    </row>
    <row r="854" spans="1:4" ht="15.75" customHeight="1">
      <c r="A854" s="15"/>
      <c r="B854" s="15"/>
      <c r="C854" s="15"/>
      <c r="D854" s="15"/>
    </row>
    <row r="855" spans="1:4" ht="15.75" customHeight="1">
      <c r="A855" s="15"/>
      <c r="B855" s="15"/>
      <c r="C855" s="15"/>
      <c r="D855" s="15"/>
    </row>
    <row r="856" spans="1:4" ht="15.75" customHeight="1">
      <c r="A856" s="15"/>
      <c r="B856" s="15"/>
      <c r="C856" s="15"/>
      <c r="D856" s="15"/>
    </row>
    <row r="857" spans="1:4" ht="15.75" customHeight="1">
      <c r="A857" s="15"/>
      <c r="B857" s="15"/>
      <c r="C857" s="15"/>
      <c r="D857" s="15"/>
    </row>
    <row r="858" spans="1:4" ht="15.75" customHeight="1">
      <c r="A858" s="15"/>
      <c r="B858" s="15"/>
      <c r="C858" s="15"/>
      <c r="D858" s="15"/>
    </row>
    <row r="859" spans="1:4" ht="15.75" customHeight="1">
      <c r="A859" s="15"/>
      <c r="B859" s="15"/>
      <c r="C859" s="15"/>
      <c r="D859" s="15"/>
    </row>
    <row r="860" spans="1:4" ht="15.75" customHeight="1">
      <c r="A860" s="15"/>
      <c r="B860" s="15"/>
      <c r="C860" s="15"/>
      <c r="D860" s="15"/>
    </row>
    <row r="861" spans="1:4" ht="15.75" customHeight="1">
      <c r="A861" s="15"/>
      <c r="B861" s="15"/>
      <c r="C861" s="15"/>
      <c r="D861" s="15"/>
    </row>
    <row r="862" spans="1:4" ht="15.75" customHeight="1">
      <c r="A862" s="15"/>
      <c r="B862" s="15"/>
      <c r="C862" s="15"/>
      <c r="D862" s="15"/>
    </row>
    <row r="863" spans="1:4" ht="15.75" customHeight="1">
      <c r="A863" s="15"/>
      <c r="B863" s="15"/>
      <c r="C863" s="15"/>
      <c r="D863" s="15"/>
    </row>
    <row r="864" spans="1:4" ht="15.75" customHeight="1">
      <c r="A864" s="15"/>
      <c r="B864" s="15"/>
      <c r="C864" s="15"/>
      <c r="D864" s="15"/>
    </row>
    <row r="865" spans="1:4" ht="15.75" customHeight="1">
      <c r="A865" s="15"/>
      <c r="B865" s="15"/>
      <c r="C865" s="15"/>
      <c r="D865" s="15"/>
    </row>
    <row r="866" spans="1:4" ht="15.75" customHeight="1">
      <c r="A866" s="15"/>
      <c r="B866" s="15"/>
      <c r="C866" s="15"/>
      <c r="D866" s="15"/>
    </row>
    <row r="867" spans="1:4" ht="15.75" customHeight="1">
      <c r="A867" s="15"/>
      <c r="B867" s="15"/>
      <c r="C867" s="15"/>
      <c r="D867" s="15"/>
    </row>
    <row r="868" spans="1:4" ht="15.75" customHeight="1">
      <c r="A868" s="15"/>
      <c r="B868" s="15"/>
      <c r="C868" s="15"/>
      <c r="D868" s="15"/>
    </row>
    <row r="869" spans="1:4" ht="15.75" customHeight="1">
      <c r="A869" s="15"/>
      <c r="B869" s="15"/>
      <c r="C869" s="15"/>
      <c r="D869" s="15"/>
    </row>
    <row r="870" spans="1:4" ht="15.75" customHeight="1">
      <c r="A870" s="15"/>
      <c r="B870" s="15"/>
      <c r="C870" s="15"/>
      <c r="D870" s="15"/>
    </row>
    <row r="871" spans="1:4" ht="15.75" customHeight="1">
      <c r="A871" s="15"/>
      <c r="B871" s="15"/>
      <c r="C871" s="15"/>
      <c r="D871" s="15"/>
    </row>
    <row r="872" spans="1:4" ht="15.75" customHeight="1">
      <c r="A872" s="15"/>
      <c r="B872" s="15"/>
      <c r="C872" s="15"/>
      <c r="D872" s="15"/>
    </row>
    <row r="873" spans="1:4" ht="15.75" customHeight="1">
      <c r="A873" s="15"/>
      <c r="B873" s="15"/>
      <c r="C873" s="15"/>
      <c r="D873" s="15"/>
    </row>
    <row r="874" spans="1:4" ht="15.75" customHeight="1">
      <c r="A874" s="15"/>
      <c r="B874" s="15"/>
      <c r="C874" s="15"/>
      <c r="D874" s="15"/>
    </row>
    <row r="875" spans="1:4" ht="15.75" customHeight="1">
      <c r="A875" s="15"/>
      <c r="B875" s="15"/>
      <c r="C875" s="15"/>
      <c r="D875" s="15"/>
    </row>
    <row r="876" spans="1:4" ht="15.75" customHeight="1">
      <c r="A876" s="15"/>
      <c r="B876" s="15"/>
      <c r="C876" s="15"/>
      <c r="D876" s="15"/>
    </row>
    <row r="877" spans="1:4" ht="15.75" customHeight="1">
      <c r="A877" s="15"/>
      <c r="B877" s="15"/>
      <c r="C877" s="15"/>
      <c r="D877" s="15"/>
    </row>
    <row r="878" spans="1:4" ht="15.75" customHeight="1">
      <c r="A878" s="15"/>
      <c r="B878" s="15"/>
      <c r="C878" s="15"/>
      <c r="D878" s="15"/>
    </row>
    <row r="879" spans="1:4" ht="15.75" customHeight="1">
      <c r="A879" s="15"/>
      <c r="B879" s="15"/>
      <c r="C879" s="15"/>
      <c r="D879" s="15"/>
    </row>
    <row r="880" spans="1:4" ht="15.75" customHeight="1">
      <c r="A880" s="15"/>
      <c r="B880" s="15"/>
      <c r="C880" s="15"/>
      <c r="D880" s="15"/>
    </row>
    <row r="881" spans="1:4" ht="15.75" customHeight="1">
      <c r="A881" s="15"/>
      <c r="B881" s="15"/>
      <c r="C881" s="15"/>
      <c r="D881" s="15"/>
    </row>
    <row r="882" spans="1:4" ht="15.75" customHeight="1">
      <c r="A882" s="15"/>
      <c r="B882" s="15"/>
      <c r="C882" s="15"/>
      <c r="D882" s="15"/>
    </row>
    <row r="883" spans="1:4" ht="15.75" customHeight="1">
      <c r="A883" s="15"/>
      <c r="B883" s="15"/>
      <c r="C883" s="15"/>
      <c r="D883" s="15"/>
    </row>
    <row r="884" spans="1:4" ht="15.75" customHeight="1">
      <c r="A884" s="15"/>
      <c r="B884" s="15"/>
      <c r="C884" s="15"/>
      <c r="D884" s="15"/>
    </row>
    <row r="885" spans="1:4" ht="15.75" customHeight="1">
      <c r="A885" s="15"/>
      <c r="B885" s="15"/>
      <c r="C885" s="15"/>
      <c r="D885" s="15"/>
    </row>
    <row r="886" spans="1:4" ht="15.75" customHeight="1">
      <c r="A886" s="15"/>
      <c r="B886" s="15"/>
      <c r="C886" s="15"/>
      <c r="D886" s="15"/>
    </row>
    <row r="887" spans="1:4" ht="15.75" customHeight="1">
      <c r="A887" s="15"/>
      <c r="B887" s="15"/>
      <c r="C887" s="15"/>
      <c r="D887" s="15"/>
    </row>
    <row r="888" spans="1:4" ht="15.75" customHeight="1">
      <c r="A888" s="15"/>
      <c r="B888" s="15"/>
      <c r="C888" s="15"/>
      <c r="D888" s="15"/>
    </row>
    <row r="889" spans="1:4" ht="15.75" customHeight="1">
      <c r="A889" s="15"/>
      <c r="B889" s="15"/>
      <c r="C889" s="15"/>
      <c r="D889" s="15"/>
    </row>
    <row r="890" spans="1:4" ht="15.75" customHeight="1">
      <c r="A890" s="15"/>
      <c r="B890" s="15"/>
      <c r="C890" s="15"/>
      <c r="D890" s="15"/>
    </row>
    <row r="891" spans="1:4" ht="15.75" customHeight="1">
      <c r="A891" s="15"/>
      <c r="B891" s="15"/>
      <c r="C891" s="15"/>
      <c r="D891" s="15"/>
    </row>
    <row r="892" spans="1:4" ht="15.75" customHeight="1">
      <c r="A892" s="15"/>
      <c r="B892" s="15"/>
      <c r="C892" s="15"/>
      <c r="D892" s="15"/>
    </row>
    <row r="893" spans="1:4" ht="15.75" customHeight="1">
      <c r="A893" s="15"/>
      <c r="B893" s="15"/>
      <c r="C893" s="15"/>
      <c r="D893" s="15"/>
    </row>
    <row r="894" spans="1:4" ht="15.75" customHeight="1">
      <c r="A894" s="15"/>
      <c r="B894" s="15"/>
      <c r="C894" s="15"/>
      <c r="D894" s="15"/>
    </row>
    <row r="895" spans="1:4" ht="15.75" customHeight="1">
      <c r="A895" s="15"/>
      <c r="B895" s="15"/>
      <c r="C895" s="15"/>
      <c r="D895" s="15"/>
    </row>
    <row r="896" spans="1:4" ht="15.75" customHeight="1">
      <c r="A896" s="15"/>
      <c r="B896" s="15"/>
      <c r="C896" s="15"/>
      <c r="D896" s="15"/>
    </row>
    <row r="897" spans="1:4" ht="15.75" customHeight="1">
      <c r="A897" s="15"/>
      <c r="B897" s="15"/>
      <c r="C897" s="15"/>
      <c r="D897" s="15"/>
    </row>
    <row r="898" spans="1:4" ht="15.75" customHeight="1">
      <c r="A898" s="15"/>
      <c r="B898" s="15"/>
      <c r="C898" s="15"/>
      <c r="D898" s="15"/>
    </row>
    <row r="899" spans="1:4" ht="15.75" customHeight="1">
      <c r="A899" s="15"/>
      <c r="B899" s="15"/>
      <c r="C899" s="15"/>
      <c r="D899" s="15"/>
    </row>
    <row r="900" spans="1:4" ht="15.75" customHeight="1">
      <c r="A900" s="15"/>
      <c r="B900" s="15"/>
      <c r="C900" s="15"/>
      <c r="D900" s="15"/>
    </row>
    <row r="901" spans="1:4" ht="15.75" customHeight="1">
      <c r="A901" s="15"/>
      <c r="B901" s="15"/>
      <c r="C901" s="15"/>
      <c r="D901" s="15"/>
    </row>
    <row r="902" spans="1:4" ht="15.75" customHeight="1">
      <c r="A902" s="15"/>
      <c r="B902" s="15"/>
      <c r="C902" s="15"/>
      <c r="D902" s="15"/>
    </row>
    <row r="903" spans="1:4" ht="15.75" customHeight="1">
      <c r="A903" s="15"/>
      <c r="B903" s="15"/>
      <c r="C903" s="15"/>
      <c r="D903" s="15"/>
    </row>
    <row r="904" spans="1:4" ht="15.75" customHeight="1">
      <c r="A904" s="15"/>
      <c r="B904" s="15"/>
      <c r="C904" s="15"/>
      <c r="D904" s="15"/>
    </row>
    <row r="905" spans="1:4" ht="15.75" customHeight="1">
      <c r="A905" s="15"/>
      <c r="B905" s="15"/>
      <c r="C905" s="15"/>
      <c r="D905" s="15"/>
    </row>
    <row r="906" spans="1:4" ht="15.75" customHeight="1">
      <c r="A906" s="15"/>
      <c r="B906" s="15"/>
      <c r="C906" s="15"/>
      <c r="D906" s="15"/>
    </row>
    <row r="907" spans="1:4" ht="15.75" customHeight="1">
      <c r="A907" s="15"/>
      <c r="B907" s="15"/>
      <c r="C907" s="15"/>
      <c r="D907" s="15"/>
    </row>
    <row r="908" spans="1:4" ht="15.75" customHeight="1">
      <c r="A908" s="15"/>
      <c r="B908" s="15"/>
      <c r="C908" s="15"/>
      <c r="D908" s="15"/>
    </row>
    <row r="909" spans="1:4" ht="15.75" customHeight="1">
      <c r="A909" s="15"/>
      <c r="B909" s="15"/>
      <c r="C909" s="15"/>
      <c r="D909" s="15"/>
    </row>
    <row r="910" spans="1:4" ht="15.75" customHeight="1">
      <c r="A910" s="15"/>
      <c r="B910" s="15"/>
      <c r="C910" s="15"/>
      <c r="D910" s="15"/>
    </row>
    <row r="911" spans="1:4" ht="15.75" customHeight="1">
      <c r="A911" s="15"/>
      <c r="B911" s="15"/>
      <c r="C911" s="15"/>
      <c r="D911" s="15"/>
    </row>
    <row r="912" spans="1:4" ht="15.75" customHeight="1">
      <c r="A912" s="15"/>
      <c r="B912" s="15"/>
      <c r="C912" s="15"/>
      <c r="D912" s="15"/>
    </row>
    <row r="913" spans="1:4" ht="15.75" customHeight="1">
      <c r="A913" s="15"/>
      <c r="B913" s="15"/>
      <c r="C913" s="15"/>
      <c r="D913" s="15"/>
    </row>
    <row r="914" spans="1:4" ht="15.75" customHeight="1">
      <c r="A914" s="15"/>
      <c r="B914" s="15"/>
      <c r="C914" s="15"/>
      <c r="D914" s="15"/>
    </row>
    <row r="915" spans="1:4" ht="15.75" customHeight="1">
      <c r="A915" s="15"/>
      <c r="B915" s="15"/>
      <c r="C915" s="15"/>
      <c r="D915" s="15"/>
    </row>
    <row r="916" spans="1:4" ht="15.75" customHeight="1">
      <c r="A916" s="15"/>
      <c r="B916" s="15"/>
      <c r="C916" s="15"/>
      <c r="D916" s="15"/>
    </row>
    <row r="917" spans="1:4" ht="15.75" customHeight="1">
      <c r="A917" s="15"/>
      <c r="B917" s="15"/>
      <c r="C917" s="15"/>
      <c r="D917" s="15"/>
    </row>
    <row r="918" spans="1:4" ht="15.75" customHeight="1">
      <c r="A918" s="15"/>
      <c r="B918" s="15"/>
      <c r="C918" s="15"/>
      <c r="D918" s="15"/>
    </row>
    <row r="919" spans="1:4" ht="15.75" customHeight="1">
      <c r="A919" s="15"/>
      <c r="B919" s="15"/>
      <c r="C919" s="15"/>
      <c r="D919" s="15"/>
    </row>
    <row r="920" spans="1:4" ht="15.75" customHeight="1">
      <c r="A920" s="15"/>
      <c r="B920" s="15"/>
      <c r="C920" s="15"/>
      <c r="D920" s="15"/>
    </row>
    <row r="921" spans="1:4" ht="15.75" customHeight="1">
      <c r="A921" s="15"/>
      <c r="B921" s="15"/>
      <c r="C921" s="15"/>
      <c r="D921" s="15"/>
    </row>
    <row r="922" spans="1:4" ht="15.75" customHeight="1">
      <c r="A922" s="15"/>
      <c r="B922" s="15"/>
      <c r="C922" s="15"/>
      <c r="D922" s="15"/>
    </row>
    <row r="923" spans="1:4" ht="15.75" customHeight="1">
      <c r="A923" s="15"/>
      <c r="B923" s="15"/>
      <c r="C923" s="15"/>
      <c r="D923" s="15"/>
    </row>
    <row r="924" spans="1:4" ht="15.75" customHeight="1">
      <c r="A924" s="15"/>
      <c r="B924" s="15"/>
      <c r="C924" s="15"/>
      <c r="D924" s="15"/>
    </row>
    <row r="925" spans="1:4" ht="15.75" customHeight="1">
      <c r="A925" s="15"/>
      <c r="B925" s="15"/>
      <c r="C925" s="15"/>
      <c r="D925" s="15"/>
    </row>
    <row r="926" spans="1:4" ht="15.75" customHeight="1">
      <c r="A926" s="15"/>
      <c r="B926" s="15"/>
      <c r="C926" s="15"/>
      <c r="D926" s="15"/>
    </row>
    <row r="927" spans="1:4" ht="15.75" customHeight="1">
      <c r="A927" s="15"/>
      <c r="B927" s="15"/>
      <c r="C927" s="15"/>
      <c r="D927" s="15"/>
    </row>
    <row r="928" spans="1:4" ht="15.75" customHeight="1">
      <c r="A928" s="15"/>
      <c r="B928" s="15"/>
      <c r="C928" s="15"/>
      <c r="D928" s="15"/>
    </row>
    <row r="929" spans="1:4" ht="15.75" customHeight="1">
      <c r="A929" s="15"/>
      <c r="B929" s="15"/>
      <c r="C929" s="15"/>
      <c r="D929" s="15"/>
    </row>
    <row r="930" spans="1:4" ht="15.75" customHeight="1">
      <c r="A930" s="15"/>
      <c r="B930" s="15"/>
      <c r="C930" s="15"/>
      <c r="D930" s="15"/>
    </row>
    <row r="931" spans="1:4" ht="15.75" customHeight="1">
      <c r="A931" s="15"/>
      <c r="B931" s="15"/>
      <c r="C931" s="15"/>
      <c r="D931" s="15"/>
    </row>
    <row r="932" spans="1:4" ht="15.75" customHeight="1">
      <c r="A932" s="15"/>
      <c r="B932" s="15"/>
      <c r="C932" s="15"/>
      <c r="D932" s="15"/>
    </row>
    <row r="933" spans="1:4" ht="15.75" customHeight="1">
      <c r="A933" s="15"/>
      <c r="B933" s="15"/>
      <c r="C933" s="15"/>
      <c r="D933" s="15"/>
    </row>
    <row r="934" spans="1:4" ht="15.75" customHeight="1">
      <c r="A934" s="15"/>
      <c r="B934" s="15"/>
      <c r="C934" s="15"/>
      <c r="D934" s="15"/>
    </row>
    <row r="935" spans="1:4" ht="15.75" customHeight="1">
      <c r="A935" s="15"/>
      <c r="B935" s="15"/>
      <c r="C935" s="15"/>
      <c r="D935" s="15"/>
    </row>
    <row r="936" spans="1:4" ht="15.75" customHeight="1">
      <c r="A936" s="15"/>
      <c r="B936" s="15"/>
      <c r="C936" s="15"/>
      <c r="D936" s="15"/>
    </row>
    <row r="937" spans="1:4" ht="15.75" customHeight="1">
      <c r="A937" s="15"/>
      <c r="B937" s="15"/>
      <c r="C937" s="15"/>
      <c r="D937" s="15"/>
    </row>
    <row r="938" spans="1:4" ht="15.75" customHeight="1">
      <c r="A938" s="15"/>
      <c r="B938" s="15"/>
      <c r="C938" s="15"/>
      <c r="D938" s="15"/>
    </row>
    <row r="939" spans="1:4" ht="15.75" customHeight="1">
      <c r="A939" s="15"/>
      <c r="B939" s="15"/>
      <c r="C939" s="15"/>
      <c r="D939" s="15"/>
    </row>
    <row r="940" spans="1:4" ht="15.75" customHeight="1">
      <c r="A940" s="15"/>
      <c r="B940" s="15"/>
      <c r="C940" s="15"/>
      <c r="D940" s="15"/>
    </row>
    <row r="941" spans="1:4" ht="15.75" customHeight="1">
      <c r="A941" s="15"/>
      <c r="B941" s="15"/>
      <c r="C941" s="15"/>
      <c r="D941" s="15"/>
    </row>
    <row r="942" spans="1:4" ht="15.75" customHeight="1">
      <c r="A942" s="15"/>
      <c r="B942" s="15"/>
      <c r="C942" s="15"/>
      <c r="D942" s="15"/>
    </row>
    <row r="943" spans="1:4" ht="15.75" customHeight="1">
      <c r="A943" s="15"/>
      <c r="B943" s="15"/>
      <c r="C943" s="15"/>
      <c r="D943" s="15"/>
    </row>
    <row r="944" spans="1:4" ht="15.75" customHeight="1">
      <c r="A944" s="15"/>
      <c r="B944" s="15"/>
      <c r="C944" s="15"/>
      <c r="D944" s="15"/>
    </row>
    <row r="945" spans="1:4" ht="15.75" customHeight="1">
      <c r="A945" s="15"/>
      <c r="B945" s="15"/>
      <c r="C945" s="15"/>
      <c r="D945" s="15"/>
    </row>
    <row r="946" spans="1:4" ht="15.75" customHeight="1">
      <c r="A946" s="15"/>
      <c r="B946" s="15"/>
      <c r="C946" s="15"/>
      <c r="D946" s="15"/>
    </row>
    <row r="947" spans="1:4" ht="15.75" customHeight="1">
      <c r="A947" s="15"/>
      <c r="B947" s="15"/>
      <c r="C947" s="15"/>
      <c r="D947" s="15"/>
    </row>
    <row r="948" spans="1:4" ht="15.75" customHeight="1">
      <c r="A948" s="15"/>
      <c r="B948" s="15"/>
      <c r="C948" s="15"/>
      <c r="D948" s="15"/>
    </row>
    <row r="949" spans="1:4" ht="15.75" customHeight="1">
      <c r="A949" s="15"/>
      <c r="B949" s="15"/>
      <c r="C949" s="15"/>
      <c r="D949" s="15"/>
    </row>
    <row r="950" spans="1:4" ht="15.75" customHeight="1">
      <c r="A950" s="15"/>
      <c r="B950" s="15"/>
      <c r="C950" s="15"/>
      <c r="D950" s="15"/>
    </row>
    <row r="951" spans="1:4" ht="15.75" customHeight="1">
      <c r="A951" s="15"/>
      <c r="B951" s="15"/>
      <c r="C951" s="15"/>
      <c r="D951" s="15"/>
    </row>
    <row r="952" spans="1:4" ht="15.75" customHeight="1">
      <c r="A952" s="15"/>
      <c r="B952" s="15"/>
      <c r="C952" s="15"/>
      <c r="D952" s="15"/>
    </row>
    <row r="953" spans="1:4" ht="15.75" customHeight="1">
      <c r="A953" s="15"/>
      <c r="B953" s="15"/>
      <c r="C953" s="15"/>
      <c r="D953" s="15"/>
    </row>
    <row r="954" spans="1:4" ht="15.75" customHeight="1">
      <c r="A954" s="15"/>
      <c r="B954" s="15"/>
      <c r="C954" s="15"/>
      <c r="D954" s="15"/>
    </row>
    <row r="955" spans="1:4" ht="15.75" customHeight="1">
      <c r="A955" s="15"/>
      <c r="B955" s="15"/>
      <c r="C955" s="15"/>
      <c r="D955" s="15"/>
    </row>
    <row r="956" spans="1:4" ht="15.75" customHeight="1">
      <c r="A956" s="15"/>
      <c r="B956" s="15"/>
      <c r="C956" s="15"/>
      <c r="D956" s="15"/>
    </row>
    <row r="957" spans="1:4" ht="15.75" customHeight="1">
      <c r="A957" s="15"/>
      <c r="B957" s="15"/>
      <c r="C957" s="15"/>
      <c r="D957" s="15"/>
    </row>
    <row r="958" spans="1:4" ht="15.75" customHeight="1">
      <c r="A958" s="15"/>
      <c r="B958" s="15"/>
      <c r="C958" s="15"/>
      <c r="D958" s="15"/>
    </row>
    <row r="959" spans="1:4" ht="15.75" customHeight="1">
      <c r="A959" s="15"/>
      <c r="B959" s="15"/>
      <c r="C959" s="15"/>
      <c r="D959" s="15"/>
    </row>
    <row r="960" spans="1:4" ht="15.75" customHeight="1">
      <c r="A960" s="15"/>
      <c r="B960" s="15"/>
      <c r="C960" s="15"/>
      <c r="D960" s="15"/>
    </row>
    <row r="961" spans="1:4" ht="15.75" customHeight="1">
      <c r="A961" s="15"/>
      <c r="B961" s="15"/>
      <c r="C961" s="15"/>
      <c r="D961" s="15"/>
    </row>
    <row r="962" spans="1:4" ht="15.75" customHeight="1">
      <c r="A962" s="15"/>
      <c r="B962" s="15"/>
      <c r="C962" s="15"/>
      <c r="D962" s="15"/>
    </row>
    <row r="963" spans="1:4" ht="15.75" customHeight="1">
      <c r="A963" s="15"/>
      <c r="B963" s="15"/>
      <c r="C963" s="15"/>
      <c r="D963" s="15"/>
    </row>
    <row r="964" spans="1:4" ht="15.75" customHeight="1">
      <c r="A964" s="15"/>
      <c r="B964" s="15"/>
      <c r="C964" s="15"/>
      <c r="D964" s="15"/>
    </row>
    <row r="965" spans="1:4" ht="15.75" customHeight="1">
      <c r="A965" s="15"/>
      <c r="B965" s="15"/>
      <c r="C965" s="15"/>
      <c r="D965" s="15"/>
    </row>
    <row r="966" spans="1:4" ht="15.75" customHeight="1">
      <c r="A966" s="15"/>
      <c r="B966" s="15"/>
      <c r="C966" s="15"/>
      <c r="D966" s="15"/>
    </row>
    <row r="967" spans="1:4" ht="15.75" customHeight="1">
      <c r="A967" s="15"/>
      <c r="B967" s="15"/>
      <c r="C967" s="15"/>
      <c r="D967" s="15"/>
    </row>
    <row r="968" spans="1:4" ht="15.75" customHeight="1">
      <c r="A968" s="15"/>
      <c r="B968" s="15"/>
      <c r="C968" s="15"/>
      <c r="D968" s="15"/>
    </row>
    <row r="969" spans="1:4" ht="15.75" customHeight="1">
      <c r="A969" s="15"/>
      <c r="B969" s="15"/>
      <c r="C969" s="15"/>
      <c r="D969" s="15"/>
    </row>
    <row r="970" spans="1:4" ht="15.75" customHeight="1">
      <c r="A970" s="15"/>
      <c r="B970" s="15"/>
      <c r="C970" s="15"/>
      <c r="D970" s="15"/>
    </row>
    <row r="971" spans="1:4" ht="15.75" customHeight="1">
      <c r="A971" s="15"/>
      <c r="B971" s="15"/>
      <c r="C971" s="15"/>
      <c r="D971" s="15"/>
    </row>
    <row r="972" spans="1:4" ht="15.75" customHeight="1">
      <c r="A972" s="15"/>
      <c r="B972" s="15"/>
      <c r="C972" s="15"/>
      <c r="D972" s="15"/>
    </row>
    <row r="973" spans="1:4" ht="15.75" customHeight="1">
      <c r="A973" s="15"/>
      <c r="B973" s="15"/>
      <c r="C973" s="15"/>
      <c r="D973" s="15"/>
    </row>
    <row r="974" spans="1:4" ht="15.75" customHeight="1">
      <c r="A974" s="15"/>
      <c r="B974" s="15"/>
      <c r="C974" s="15"/>
      <c r="D974" s="15"/>
    </row>
    <row r="975" spans="1:4" ht="15.75" customHeight="1">
      <c r="A975" s="15"/>
      <c r="B975" s="15"/>
      <c r="C975" s="15"/>
      <c r="D975" s="15"/>
    </row>
    <row r="976" spans="1:4" ht="15.75" customHeight="1">
      <c r="A976" s="15"/>
      <c r="B976" s="15"/>
      <c r="C976" s="15"/>
      <c r="D976" s="15"/>
    </row>
    <row r="977" spans="1:4" ht="15.75" customHeight="1">
      <c r="A977" s="15"/>
      <c r="B977" s="15"/>
      <c r="C977" s="15"/>
      <c r="D977" s="15"/>
    </row>
    <row r="978" spans="1:4" ht="15.75" customHeight="1">
      <c r="A978" s="15"/>
      <c r="B978" s="15"/>
      <c r="C978" s="15"/>
      <c r="D978" s="15"/>
    </row>
    <row r="979" spans="1:4" ht="15.75" customHeight="1">
      <c r="A979" s="15"/>
      <c r="B979" s="15"/>
      <c r="C979" s="15"/>
      <c r="D979" s="15"/>
    </row>
    <row r="980" spans="1:4" ht="15.75" customHeight="1">
      <c r="A980" s="15"/>
      <c r="B980" s="15"/>
      <c r="C980" s="15"/>
      <c r="D980" s="15"/>
    </row>
    <row r="981" spans="1:4" ht="15.75" customHeight="1">
      <c r="A981" s="15"/>
      <c r="B981" s="15"/>
      <c r="C981" s="15"/>
      <c r="D981" s="15"/>
    </row>
    <row r="982" spans="1:4" ht="15.75" customHeight="1">
      <c r="A982" s="15"/>
      <c r="B982" s="15"/>
      <c r="C982" s="15"/>
      <c r="D982" s="15"/>
    </row>
    <row r="983" spans="1:4" ht="15.75" customHeight="1">
      <c r="A983" s="15"/>
      <c r="B983" s="15"/>
      <c r="C983" s="15"/>
      <c r="D983" s="15"/>
    </row>
    <row r="984" spans="1:4" ht="15.75" customHeight="1">
      <c r="A984" s="15"/>
      <c r="B984" s="15"/>
      <c r="C984" s="15"/>
      <c r="D984" s="15"/>
    </row>
    <row r="985" spans="1:4" ht="15.75" customHeight="1">
      <c r="A985" s="15"/>
      <c r="B985" s="15"/>
      <c r="C985" s="15"/>
      <c r="D985" s="15"/>
    </row>
    <row r="986" spans="1:4" ht="15.75" customHeight="1">
      <c r="A986" s="15"/>
      <c r="B986" s="15"/>
      <c r="C986" s="15"/>
      <c r="D986" s="15"/>
    </row>
    <row r="987" spans="1:4" ht="15.75" customHeight="1">
      <c r="A987" s="15"/>
      <c r="B987" s="15"/>
      <c r="C987" s="15"/>
      <c r="D987" s="15"/>
    </row>
    <row r="988" spans="1:4" ht="15.75" customHeight="1">
      <c r="A988" s="15"/>
      <c r="B988" s="15"/>
      <c r="C988" s="15"/>
      <c r="D988" s="15"/>
    </row>
    <row r="989" spans="1:4" ht="15.75" customHeight="1">
      <c r="A989" s="15"/>
      <c r="B989" s="15"/>
      <c r="C989" s="15"/>
      <c r="D989" s="15"/>
    </row>
    <row r="990" spans="1:4" ht="15.75" customHeight="1">
      <c r="A990" s="15"/>
      <c r="B990" s="15"/>
      <c r="C990" s="15"/>
      <c r="D990" s="15"/>
    </row>
    <row r="991" spans="1:4" ht="15.75" customHeight="1">
      <c r="A991" s="15"/>
      <c r="B991" s="15"/>
      <c r="C991" s="15"/>
      <c r="D991" s="15"/>
    </row>
    <row r="992" spans="1:4" ht="15.75" customHeight="1">
      <c r="A992" s="15"/>
      <c r="B992" s="15"/>
      <c r="C992" s="15"/>
      <c r="D992" s="15"/>
    </row>
    <row r="993" spans="1:4" ht="15.75" customHeight="1">
      <c r="A993" s="15"/>
      <c r="B993" s="15"/>
      <c r="C993" s="15"/>
      <c r="D993" s="15"/>
    </row>
    <row r="994" spans="1:4" ht="15.75" customHeight="1">
      <c r="A994" s="15"/>
      <c r="B994" s="15"/>
      <c r="C994" s="15"/>
      <c r="D994" s="15"/>
    </row>
    <row r="995" spans="1:4" ht="15.75" customHeight="1">
      <c r="D995" s="15"/>
    </row>
    <row r="996" spans="1:4" ht="15.75" customHeight="1">
      <c r="D996" s="15"/>
    </row>
    <row r="997" spans="1:4" ht="15.75" customHeight="1">
      <c r="D997" s="15"/>
    </row>
    <row r="998" spans="1:4" ht="15.75" customHeight="1">
      <c r="D998" s="15"/>
    </row>
    <row r="999" spans="1:4" ht="15.75" customHeight="1">
      <c r="D999" s="15"/>
    </row>
  </sheetData>
  <dataValidations count="1">
    <dataValidation type="list" allowBlank="1" sqref="B2:B83">
      <formula1>'Meetings List'!$A$2:$A$24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"/>
  <sheetViews>
    <sheetView workbookViewId="0"/>
  </sheetViews>
  <sheetFormatPr defaultColWidth="14.42578125" defaultRowHeight="15.75" customHeight="1"/>
  <cols>
    <col min="1" max="1" width="49.140625" customWidth="1"/>
    <col min="2" max="2" width="13" customWidth="1"/>
    <col min="3" max="3" width="10.140625" customWidth="1"/>
    <col min="4" max="4" width="7.140625" customWidth="1"/>
    <col min="5" max="5" width="7.5703125" customWidth="1"/>
    <col min="6" max="6" width="10.140625" customWidth="1"/>
    <col min="7" max="7" width="7.140625" customWidth="1"/>
    <col min="8" max="8" width="7.7109375" customWidth="1"/>
    <col min="9" max="9" width="9.85546875" customWidth="1"/>
    <col min="10" max="11" width="7.42578125" customWidth="1"/>
    <col min="12" max="12" width="10.140625" customWidth="1"/>
    <col min="13" max="13" width="7.140625" customWidth="1"/>
  </cols>
  <sheetData>
    <row r="1" spans="1:14" ht="12.75">
      <c r="B1" s="29" t="s">
        <v>570</v>
      </c>
      <c r="C1" s="30">
        <v>42867</v>
      </c>
      <c r="D1" s="31"/>
      <c r="E1" s="31"/>
      <c r="F1" s="30">
        <v>42868</v>
      </c>
      <c r="G1" s="31"/>
      <c r="H1" s="31"/>
      <c r="I1" s="30">
        <v>42869</v>
      </c>
      <c r="J1" s="31"/>
      <c r="K1" s="31"/>
      <c r="L1" s="30">
        <v>42870</v>
      </c>
      <c r="M1" s="31"/>
    </row>
    <row r="2" spans="1:14" ht="12.75">
      <c r="B2" s="29" t="s">
        <v>571</v>
      </c>
      <c r="C2" s="29" t="s">
        <v>572</v>
      </c>
      <c r="D2" s="29" t="s">
        <v>573</v>
      </c>
      <c r="E2" s="29" t="s">
        <v>571</v>
      </c>
      <c r="F2" s="29" t="s">
        <v>572</v>
      </c>
      <c r="G2" s="29" t="s">
        <v>573</v>
      </c>
      <c r="H2" s="29" t="s">
        <v>571</v>
      </c>
      <c r="I2" s="29" t="s">
        <v>572</v>
      </c>
      <c r="J2" s="29" t="s">
        <v>573</v>
      </c>
      <c r="K2" s="29" t="s">
        <v>571</v>
      </c>
      <c r="L2" s="29" t="s">
        <v>572</v>
      </c>
      <c r="M2" s="29" t="s">
        <v>573</v>
      </c>
      <c r="N2" s="1"/>
    </row>
    <row r="4" spans="1:14" ht="12.75">
      <c r="A4" s="1" t="s">
        <v>574</v>
      </c>
      <c r="B4">
        <f t="shared" ref="B4:H4" si="0">B8-SUM(B5:B7)</f>
        <v>26</v>
      </c>
      <c r="C4">
        <f t="shared" si="0"/>
        <v>27</v>
      </c>
      <c r="D4">
        <f t="shared" si="0"/>
        <v>31</v>
      </c>
      <c r="E4">
        <f t="shared" si="0"/>
        <v>64</v>
      </c>
      <c r="F4">
        <f t="shared" si="0"/>
        <v>56</v>
      </c>
      <c r="G4">
        <f t="shared" si="0"/>
        <v>76</v>
      </c>
      <c r="H4">
        <f t="shared" si="0"/>
        <v>75</v>
      </c>
      <c r="I4" s="1">
        <v>60</v>
      </c>
      <c r="J4">
        <f t="shared" ref="J4:M4" si="1">J8-SUM(J5:J7)</f>
        <v>74</v>
      </c>
      <c r="K4">
        <f t="shared" si="1"/>
        <v>66</v>
      </c>
      <c r="L4">
        <f t="shared" si="1"/>
        <v>54</v>
      </c>
      <c r="M4">
        <f t="shared" si="1"/>
        <v>61</v>
      </c>
    </row>
    <row r="5" spans="1:14" ht="12.75">
      <c r="A5" s="1" t="s">
        <v>575</v>
      </c>
      <c r="B5" s="1">
        <v>3</v>
      </c>
      <c r="C5" s="1">
        <v>4</v>
      </c>
      <c r="D5" s="1">
        <v>3</v>
      </c>
      <c r="E5" s="1">
        <v>9</v>
      </c>
      <c r="F5" s="1">
        <v>8</v>
      </c>
      <c r="G5" s="1">
        <v>12</v>
      </c>
      <c r="H5" s="1">
        <v>13</v>
      </c>
      <c r="I5" s="1">
        <v>10</v>
      </c>
      <c r="J5" s="1">
        <v>11</v>
      </c>
      <c r="K5" s="1">
        <v>8</v>
      </c>
      <c r="L5" s="1">
        <v>8</v>
      </c>
      <c r="M5" s="1">
        <v>9</v>
      </c>
    </row>
    <row r="6" spans="1:14" ht="12.75">
      <c r="A6" s="1" t="s">
        <v>576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</row>
    <row r="7" spans="1:14" ht="5.25" customHeight="1"/>
    <row r="8" spans="1:14" ht="12.75">
      <c r="A8" s="1" t="s">
        <v>577</v>
      </c>
      <c r="B8" s="31">
        <f>'Easier to query'!N1</f>
        <v>29</v>
      </c>
      <c r="C8" s="31">
        <f>'Easier to query'!O1</f>
        <v>31</v>
      </c>
      <c r="D8" s="31">
        <f>'Easier to query'!P1</f>
        <v>34</v>
      </c>
      <c r="E8" s="31">
        <f>'Easier to query'!Q1</f>
        <v>74</v>
      </c>
      <c r="F8" s="31">
        <f>'Easier to query'!R1</f>
        <v>65</v>
      </c>
      <c r="G8" s="31">
        <f>'Easier to query'!S1</f>
        <v>89</v>
      </c>
      <c r="H8" s="31">
        <f>'Easier to query'!T1</f>
        <v>89</v>
      </c>
      <c r="I8" s="31">
        <f>'Easier to query'!U1</f>
        <v>72</v>
      </c>
      <c r="J8" s="31">
        <f>'Easier to query'!V1</f>
        <v>86</v>
      </c>
      <c r="K8" s="31">
        <f>'Easier to query'!W1</f>
        <v>75</v>
      </c>
      <c r="L8" s="31">
        <f>'Easier to query'!X1</f>
        <v>63</v>
      </c>
      <c r="M8" s="31">
        <f>'Easier to query'!Y1</f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75"/>
  <sheetViews>
    <sheetView tabSelected="1" workbookViewId="0">
      <selection activeCell="A2" sqref="A2"/>
    </sheetView>
  </sheetViews>
  <sheetFormatPr defaultColWidth="14.42578125" defaultRowHeight="15.75" customHeight="1"/>
  <cols>
    <col min="1" max="1" width="10.28515625" customWidth="1"/>
    <col min="2" max="2" width="20.140625" customWidth="1"/>
  </cols>
  <sheetData>
    <row r="1" spans="1:8" ht="15.75" customHeight="1">
      <c r="A1" s="34"/>
      <c r="B1" s="34">
        <f t="shared" ref="B1:G1" si="0">COUNTA(B3:B76)</f>
        <v>73</v>
      </c>
      <c r="C1" s="34">
        <f t="shared" si="0"/>
        <v>13</v>
      </c>
      <c r="D1" s="34">
        <f t="shared" si="0"/>
        <v>31</v>
      </c>
      <c r="E1" s="34">
        <f t="shared" si="0"/>
        <v>65</v>
      </c>
      <c r="F1" s="34">
        <f t="shared" si="0"/>
        <v>72</v>
      </c>
      <c r="G1" s="34">
        <f t="shared" si="0"/>
        <v>63</v>
      </c>
      <c r="H1" s="34"/>
    </row>
    <row r="2" spans="1:8" ht="15.75" customHeight="1">
      <c r="A2" s="34" t="s">
        <v>497</v>
      </c>
      <c r="B2" s="34" t="s">
        <v>490</v>
      </c>
      <c r="C2" s="34" t="s">
        <v>480</v>
      </c>
      <c r="D2" s="34" t="s">
        <v>498</v>
      </c>
      <c r="E2" s="34" t="s">
        <v>499</v>
      </c>
      <c r="F2" s="34" t="s">
        <v>500</v>
      </c>
      <c r="G2" s="34" t="s">
        <v>501</v>
      </c>
      <c r="H2" s="34"/>
    </row>
    <row r="3" spans="1:8" ht="15.75" customHeight="1">
      <c r="A3" s="33" t="s">
        <v>578</v>
      </c>
      <c r="B3" s="33" t="s">
        <v>260</v>
      </c>
      <c r="C3" s="33" t="s">
        <v>480</v>
      </c>
      <c r="D3" s="33"/>
      <c r="E3" s="33" t="s">
        <v>520</v>
      </c>
      <c r="F3" s="33" t="s">
        <v>521</v>
      </c>
      <c r="G3" s="33" t="s">
        <v>522</v>
      </c>
      <c r="H3" s="33" t="str">
        <f t="shared" ref="H3:H75" si="1">A3</f>
        <v>10A</v>
      </c>
    </row>
    <row r="4" spans="1:8" ht="15.75" customHeight="1">
      <c r="A4" s="33" t="s">
        <v>579</v>
      </c>
      <c r="B4" s="33" t="s">
        <v>381</v>
      </c>
      <c r="C4" s="33"/>
      <c r="D4" s="33"/>
      <c r="E4" s="33" t="s">
        <v>520</v>
      </c>
      <c r="F4" s="33" t="s">
        <v>521</v>
      </c>
      <c r="G4" s="33" t="s">
        <v>522</v>
      </c>
      <c r="H4" s="33" t="str">
        <f t="shared" si="1"/>
        <v>10B</v>
      </c>
    </row>
    <row r="5" spans="1:8" ht="15.75" customHeight="1">
      <c r="A5" s="33" t="s">
        <v>579</v>
      </c>
      <c r="B5" s="33" t="s">
        <v>383</v>
      </c>
      <c r="C5" s="33"/>
      <c r="D5" s="33"/>
      <c r="E5" s="33" t="s">
        <v>520</v>
      </c>
      <c r="F5" s="33" t="s">
        <v>521</v>
      </c>
      <c r="G5" s="33" t="s">
        <v>522</v>
      </c>
      <c r="H5" s="33" t="str">
        <f t="shared" si="1"/>
        <v>10B</v>
      </c>
    </row>
    <row r="6" spans="1:8" ht="15.75" customHeight="1">
      <c r="A6" s="33" t="s">
        <v>580</v>
      </c>
      <c r="B6" s="33" t="s">
        <v>400</v>
      </c>
      <c r="C6" s="33" t="s">
        <v>480</v>
      </c>
      <c r="D6" s="33"/>
      <c r="E6" s="33" t="s">
        <v>520</v>
      </c>
      <c r="F6" s="33" t="s">
        <v>521</v>
      </c>
      <c r="G6" s="33" t="s">
        <v>522</v>
      </c>
      <c r="H6" s="33" t="str">
        <f t="shared" si="1"/>
        <v>10C</v>
      </c>
    </row>
    <row r="7" spans="1:8" ht="15.75" customHeight="1">
      <c r="A7" s="33" t="s">
        <v>581</v>
      </c>
      <c r="B7" s="33" t="s">
        <v>550</v>
      </c>
      <c r="C7" s="33"/>
      <c r="D7" s="33"/>
      <c r="E7" s="33" t="s">
        <v>520</v>
      </c>
      <c r="F7" s="33" t="s">
        <v>521</v>
      </c>
      <c r="G7" s="33" t="s">
        <v>522</v>
      </c>
      <c r="H7" s="33" t="str">
        <f t="shared" si="1"/>
        <v>10D</v>
      </c>
    </row>
    <row r="8" spans="1:8" ht="15.75" customHeight="1">
      <c r="A8" s="33" t="s">
        <v>581</v>
      </c>
      <c r="B8" s="33" t="s">
        <v>552</v>
      </c>
      <c r="C8" s="33"/>
      <c r="D8" s="33"/>
      <c r="E8" s="33" t="s">
        <v>520</v>
      </c>
      <c r="F8" s="33" t="s">
        <v>521</v>
      </c>
      <c r="G8" s="33" t="s">
        <v>522</v>
      </c>
      <c r="H8" s="33" t="str">
        <f t="shared" si="1"/>
        <v>10D</v>
      </c>
    </row>
    <row r="9" spans="1:8" ht="15.75" customHeight="1">
      <c r="A9" s="33" t="s">
        <v>582</v>
      </c>
      <c r="B9" s="33" t="s">
        <v>351</v>
      </c>
      <c r="C9" s="33"/>
      <c r="D9" s="33"/>
      <c r="E9" s="33" t="s">
        <v>520</v>
      </c>
      <c r="F9" s="33" t="s">
        <v>521</v>
      </c>
      <c r="G9" s="33" t="s">
        <v>522</v>
      </c>
      <c r="H9" s="33" t="str">
        <f t="shared" si="1"/>
        <v>10E</v>
      </c>
    </row>
    <row r="10" spans="1:8" ht="15.75" customHeight="1">
      <c r="A10" s="33" t="s">
        <v>582</v>
      </c>
      <c r="B10" s="33" t="s">
        <v>377</v>
      </c>
      <c r="C10" s="33"/>
      <c r="D10" s="33"/>
      <c r="E10" s="33" t="s">
        <v>520</v>
      </c>
      <c r="F10" s="33" t="s">
        <v>521</v>
      </c>
      <c r="G10" s="33"/>
      <c r="H10" s="33" t="str">
        <f t="shared" si="1"/>
        <v>10E</v>
      </c>
    </row>
    <row r="11" spans="1:8" ht="15.75" customHeight="1">
      <c r="A11" s="33" t="s">
        <v>583</v>
      </c>
      <c r="B11" s="33" t="s">
        <v>180</v>
      </c>
      <c r="C11" s="33"/>
      <c r="D11" s="33"/>
      <c r="E11" s="33" t="s">
        <v>520</v>
      </c>
      <c r="F11" s="33" t="s">
        <v>521</v>
      </c>
      <c r="G11" s="33" t="s">
        <v>522</v>
      </c>
      <c r="H11" s="33" t="str">
        <f t="shared" si="1"/>
        <v>10F</v>
      </c>
    </row>
    <row r="12" spans="1:8" ht="15.75" customHeight="1">
      <c r="A12" s="33" t="s">
        <v>583</v>
      </c>
      <c r="B12" s="33" t="s">
        <v>122</v>
      </c>
      <c r="C12" s="33"/>
      <c r="D12" s="33"/>
      <c r="E12" s="33" t="s">
        <v>520</v>
      </c>
      <c r="F12" s="33" t="s">
        <v>521</v>
      </c>
      <c r="G12" s="33" t="s">
        <v>522</v>
      </c>
      <c r="H12" s="33" t="str">
        <f t="shared" si="1"/>
        <v>10F</v>
      </c>
    </row>
    <row r="13" spans="1:8" ht="15.75" customHeight="1">
      <c r="A13" s="33" t="s">
        <v>584</v>
      </c>
      <c r="B13" s="33" t="s">
        <v>546</v>
      </c>
      <c r="C13" s="33"/>
      <c r="D13" s="33"/>
      <c r="E13" s="33" t="s">
        <v>520</v>
      </c>
      <c r="F13" s="33" t="s">
        <v>521</v>
      </c>
      <c r="G13" s="33" t="s">
        <v>522</v>
      </c>
      <c r="H13" s="33" t="str">
        <f t="shared" si="1"/>
        <v>10G</v>
      </c>
    </row>
    <row r="14" spans="1:8" ht="15.75" customHeight="1">
      <c r="A14" s="33" t="s">
        <v>584</v>
      </c>
      <c r="B14" s="33" t="s">
        <v>545</v>
      </c>
      <c r="C14" s="33"/>
      <c r="D14" s="33"/>
      <c r="E14" s="33" t="s">
        <v>520</v>
      </c>
      <c r="F14" s="33" t="s">
        <v>521</v>
      </c>
      <c r="G14" s="33" t="s">
        <v>522</v>
      </c>
      <c r="H14" s="33" t="str">
        <f t="shared" si="1"/>
        <v>10G</v>
      </c>
    </row>
    <row r="15" spans="1:8" ht="15.75" customHeight="1">
      <c r="A15" s="33" t="s">
        <v>585</v>
      </c>
      <c r="B15" s="33" t="s">
        <v>206</v>
      </c>
      <c r="C15" s="33" t="s">
        <v>480</v>
      </c>
      <c r="D15" s="33" t="s">
        <v>519</v>
      </c>
      <c r="E15" s="33" t="s">
        <v>520</v>
      </c>
      <c r="F15" s="33" t="s">
        <v>521</v>
      </c>
      <c r="G15" s="33" t="s">
        <v>522</v>
      </c>
      <c r="H15" s="33" t="str">
        <f t="shared" si="1"/>
        <v>4A</v>
      </c>
    </row>
    <row r="16" spans="1:8" ht="15.75" customHeight="1">
      <c r="A16" s="33" t="s">
        <v>586</v>
      </c>
      <c r="B16" s="33" t="s">
        <v>242</v>
      </c>
      <c r="C16" s="33" t="s">
        <v>480</v>
      </c>
      <c r="D16" s="33" t="s">
        <v>519</v>
      </c>
      <c r="E16" s="33" t="s">
        <v>520</v>
      </c>
      <c r="F16" s="33" t="s">
        <v>521</v>
      </c>
      <c r="G16" s="33" t="s">
        <v>522</v>
      </c>
      <c r="H16" s="33" t="str">
        <f t="shared" si="1"/>
        <v>4B</v>
      </c>
    </row>
    <row r="17" spans="1:8" ht="15.75" customHeight="1">
      <c r="A17" s="33" t="s">
        <v>587</v>
      </c>
      <c r="B17" s="33" t="s">
        <v>305</v>
      </c>
      <c r="C17" s="33"/>
      <c r="D17" s="33" t="s">
        <v>519</v>
      </c>
      <c r="E17" s="33" t="s">
        <v>520</v>
      </c>
      <c r="F17" s="33" t="s">
        <v>521</v>
      </c>
      <c r="G17" s="33" t="s">
        <v>522</v>
      </c>
      <c r="H17" s="33" t="str">
        <f t="shared" si="1"/>
        <v>4C</v>
      </c>
    </row>
    <row r="18" spans="1:8" ht="15.75" customHeight="1">
      <c r="A18" s="33" t="s">
        <v>587</v>
      </c>
      <c r="B18" s="33" t="s">
        <v>307</v>
      </c>
      <c r="C18" s="33"/>
      <c r="D18" s="33"/>
      <c r="E18" s="33"/>
      <c r="F18" s="33" t="s">
        <v>521</v>
      </c>
      <c r="G18" s="33"/>
      <c r="H18" s="33" t="str">
        <f t="shared" si="1"/>
        <v>4C</v>
      </c>
    </row>
    <row r="19" spans="1:8" ht="15.75" customHeight="1">
      <c r="A19" s="33" t="s">
        <v>588</v>
      </c>
      <c r="B19" s="33" t="s">
        <v>128</v>
      </c>
      <c r="C19" s="33"/>
      <c r="D19" s="33" t="s">
        <v>519</v>
      </c>
      <c r="E19" s="33" t="s">
        <v>520</v>
      </c>
      <c r="F19" s="33" t="s">
        <v>521</v>
      </c>
      <c r="G19" s="33" t="s">
        <v>522</v>
      </c>
      <c r="H19" s="33" t="str">
        <f t="shared" si="1"/>
        <v>4D</v>
      </c>
    </row>
    <row r="20" spans="1:8" ht="15.75" customHeight="1">
      <c r="A20" s="33" t="s">
        <v>588</v>
      </c>
      <c r="B20" s="33" t="s">
        <v>130</v>
      </c>
      <c r="C20" s="33"/>
      <c r="D20" s="33"/>
      <c r="E20" s="33"/>
      <c r="F20" s="33" t="s">
        <v>521</v>
      </c>
      <c r="G20" s="33"/>
      <c r="H20" s="33" t="str">
        <f t="shared" si="1"/>
        <v>4D</v>
      </c>
    </row>
    <row r="21" spans="1:8" ht="15.75" customHeight="1">
      <c r="A21" s="33" t="s">
        <v>589</v>
      </c>
      <c r="B21" s="33" t="s">
        <v>165</v>
      </c>
      <c r="C21" s="33"/>
      <c r="D21" s="33"/>
      <c r="E21" s="33" t="s">
        <v>520</v>
      </c>
      <c r="F21" s="33" t="s">
        <v>521</v>
      </c>
      <c r="G21" s="33" t="s">
        <v>522</v>
      </c>
      <c r="H21" s="33" t="str">
        <f t="shared" si="1"/>
        <v>5A</v>
      </c>
    </row>
    <row r="22" spans="1:8" ht="15.75" customHeight="1">
      <c r="A22" s="33" t="s">
        <v>589</v>
      </c>
      <c r="B22" s="33" t="s">
        <v>158</v>
      </c>
      <c r="C22" s="33"/>
      <c r="D22" s="33"/>
      <c r="E22" s="33" t="s">
        <v>520</v>
      </c>
      <c r="F22" s="33" t="s">
        <v>521</v>
      </c>
      <c r="G22" s="33" t="s">
        <v>522</v>
      </c>
      <c r="H22" s="33" t="str">
        <f t="shared" si="1"/>
        <v>5A</v>
      </c>
    </row>
    <row r="23" spans="1:8" ht="15.75" customHeight="1">
      <c r="A23" s="33" t="s">
        <v>590</v>
      </c>
      <c r="B23" s="33" t="s">
        <v>403</v>
      </c>
      <c r="C23" s="33" t="s">
        <v>480</v>
      </c>
      <c r="D23" s="33"/>
      <c r="E23" s="33" t="s">
        <v>520</v>
      </c>
      <c r="F23" s="33" t="s">
        <v>521</v>
      </c>
      <c r="G23" s="33" t="s">
        <v>522</v>
      </c>
      <c r="H23" s="33" t="str">
        <f t="shared" si="1"/>
        <v>5B</v>
      </c>
    </row>
    <row r="24" spans="1:8" ht="15.75" customHeight="1">
      <c r="A24" s="33" t="s">
        <v>591</v>
      </c>
      <c r="B24" s="33" t="s">
        <v>205</v>
      </c>
      <c r="C24" s="33"/>
      <c r="D24" s="33"/>
      <c r="E24" s="33" t="s">
        <v>520</v>
      </c>
      <c r="F24" s="33" t="s">
        <v>521</v>
      </c>
      <c r="G24" s="33" t="s">
        <v>522</v>
      </c>
      <c r="H24" s="33" t="str">
        <f t="shared" si="1"/>
        <v>5C</v>
      </c>
    </row>
    <row r="25" spans="1:8" ht="15.75" customHeight="1">
      <c r="A25" s="33" t="s">
        <v>591</v>
      </c>
      <c r="B25" s="33" t="s">
        <v>201</v>
      </c>
      <c r="C25" s="33"/>
      <c r="D25" s="33"/>
      <c r="E25" s="33" t="s">
        <v>520</v>
      </c>
      <c r="F25" s="33" t="s">
        <v>521</v>
      </c>
      <c r="G25" s="33" t="s">
        <v>522</v>
      </c>
      <c r="H25" s="33" t="str">
        <f t="shared" si="1"/>
        <v>5C</v>
      </c>
    </row>
    <row r="26" spans="1:8" ht="15.75" customHeight="1">
      <c r="A26" s="33" t="s">
        <v>592</v>
      </c>
      <c r="B26" s="33" t="s">
        <v>531</v>
      </c>
      <c r="C26" s="35"/>
      <c r="D26" s="33"/>
      <c r="E26" s="33" t="s">
        <v>520</v>
      </c>
      <c r="F26" s="33" t="s">
        <v>521</v>
      </c>
      <c r="G26" s="33" t="s">
        <v>522</v>
      </c>
      <c r="H26" s="33" t="str">
        <f t="shared" si="1"/>
        <v>5D</v>
      </c>
    </row>
    <row r="27" spans="1:8" ht="15.75" customHeight="1">
      <c r="A27" s="33" t="s">
        <v>592</v>
      </c>
      <c r="B27" s="33" t="s">
        <v>386</v>
      </c>
      <c r="C27" s="35"/>
      <c r="D27" s="33"/>
      <c r="E27" s="33" t="s">
        <v>520</v>
      </c>
      <c r="F27" s="33" t="s">
        <v>521</v>
      </c>
      <c r="G27" s="33" t="s">
        <v>522</v>
      </c>
      <c r="H27" s="33" t="str">
        <f t="shared" si="1"/>
        <v>5D</v>
      </c>
    </row>
    <row r="28" spans="1:8" ht="15.75" customHeight="1">
      <c r="A28" s="33" t="s">
        <v>593</v>
      </c>
      <c r="B28" s="33" t="s">
        <v>301</v>
      </c>
      <c r="C28" s="33"/>
      <c r="D28" s="33"/>
      <c r="E28" s="33" t="s">
        <v>520</v>
      </c>
      <c r="F28" s="33" t="s">
        <v>521</v>
      </c>
      <c r="G28" s="33" t="s">
        <v>522</v>
      </c>
      <c r="H28" s="33" t="str">
        <f t="shared" si="1"/>
        <v>6A</v>
      </c>
    </row>
    <row r="29" spans="1:8" ht="15.75" customHeight="1">
      <c r="A29" s="33" t="s">
        <v>593</v>
      </c>
      <c r="B29" s="33" t="s">
        <v>303</v>
      </c>
      <c r="C29" s="33"/>
      <c r="D29" s="33"/>
      <c r="E29" s="33" t="s">
        <v>520</v>
      </c>
      <c r="F29" s="33" t="s">
        <v>521</v>
      </c>
      <c r="G29" s="33" t="s">
        <v>522</v>
      </c>
      <c r="H29" s="33" t="str">
        <f t="shared" si="1"/>
        <v>6A</v>
      </c>
    </row>
    <row r="30" spans="1:8" ht="15.75" customHeight="1">
      <c r="A30" s="33" t="s">
        <v>594</v>
      </c>
      <c r="B30" s="33" t="s">
        <v>465</v>
      </c>
      <c r="C30" s="33"/>
      <c r="D30" s="33"/>
      <c r="E30" s="33"/>
      <c r="F30" s="33" t="s">
        <v>521</v>
      </c>
      <c r="G30" s="33"/>
      <c r="H30" s="33" t="str">
        <f t="shared" si="1"/>
        <v>6B</v>
      </c>
    </row>
    <row r="31" spans="1:8" ht="15.75" customHeight="1">
      <c r="A31" s="33" t="s">
        <v>595</v>
      </c>
      <c r="B31" s="33" t="s">
        <v>541</v>
      </c>
      <c r="C31" s="33"/>
      <c r="D31" s="33"/>
      <c r="E31" s="33" t="s">
        <v>520</v>
      </c>
      <c r="F31" s="33" t="s">
        <v>521</v>
      </c>
      <c r="G31" s="33" t="s">
        <v>522</v>
      </c>
      <c r="H31" s="33" t="str">
        <f t="shared" si="1"/>
        <v>6C</v>
      </c>
    </row>
    <row r="32" spans="1:8" ht="15.75" customHeight="1">
      <c r="A32" s="33" t="s">
        <v>595</v>
      </c>
      <c r="B32" s="33" t="s">
        <v>539</v>
      </c>
      <c r="C32" s="33"/>
      <c r="D32" s="33"/>
      <c r="E32" s="33" t="s">
        <v>520</v>
      </c>
      <c r="F32" s="33" t="s">
        <v>521</v>
      </c>
      <c r="G32" s="33" t="s">
        <v>522</v>
      </c>
      <c r="H32" s="33" t="str">
        <f t="shared" si="1"/>
        <v>6C</v>
      </c>
    </row>
    <row r="33" spans="1:8" ht="15.75" customHeight="1">
      <c r="A33" s="33" t="s">
        <v>596</v>
      </c>
      <c r="B33" s="33" t="s">
        <v>235</v>
      </c>
      <c r="C33" s="35"/>
      <c r="D33" s="33"/>
      <c r="E33" s="33"/>
      <c r="F33" s="33" t="s">
        <v>521</v>
      </c>
      <c r="G33" s="33"/>
      <c r="H33" s="33" t="str">
        <f t="shared" si="1"/>
        <v>6D</v>
      </c>
    </row>
    <row r="34" spans="1:8" ht="15.75" customHeight="1">
      <c r="A34" s="33" t="s">
        <v>596</v>
      </c>
      <c r="B34" s="33" t="s">
        <v>391</v>
      </c>
      <c r="C34" s="35"/>
      <c r="D34" s="33"/>
      <c r="E34" s="33"/>
      <c r="F34" s="33" t="s">
        <v>521</v>
      </c>
      <c r="G34" s="33"/>
      <c r="H34" s="33" t="str">
        <f t="shared" si="1"/>
        <v>6D</v>
      </c>
    </row>
    <row r="35" spans="1:8" ht="15.75" customHeight="1">
      <c r="A35" s="33" t="s">
        <v>597</v>
      </c>
      <c r="B35" s="33" t="s">
        <v>295</v>
      </c>
      <c r="C35" s="33" t="s">
        <v>480</v>
      </c>
      <c r="D35" s="33" t="s">
        <v>519</v>
      </c>
      <c r="E35" s="33" t="s">
        <v>520</v>
      </c>
      <c r="F35" s="33" t="s">
        <v>521</v>
      </c>
      <c r="G35" s="33" t="s">
        <v>522</v>
      </c>
      <c r="H35" s="33" t="str">
        <f t="shared" si="1"/>
        <v>7A</v>
      </c>
    </row>
    <row r="36" spans="1:8" ht="15.75" customHeight="1">
      <c r="A36" s="33" t="s">
        <v>598</v>
      </c>
      <c r="B36" s="33" t="s">
        <v>86</v>
      </c>
      <c r="C36" s="35"/>
      <c r="D36" s="33" t="s">
        <v>519</v>
      </c>
      <c r="E36" s="33" t="s">
        <v>520</v>
      </c>
      <c r="F36" s="33" t="s">
        <v>521</v>
      </c>
      <c r="G36" s="33" t="s">
        <v>522</v>
      </c>
      <c r="H36" s="33" t="str">
        <f t="shared" si="1"/>
        <v>7B</v>
      </c>
    </row>
    <row r="37" spans="1:8" ht="15.75" customHeight="1">
      <c r="A37" s="33" t="s">
        <v>598</v>
      </c>
      <c r="B37" s="33" t="s">
        <v>170</v>
      </c>
      <c r="C37" s="35"/>
      <c r="D37" s="33" t="s">
        <v>519</v>
      </c>
      <c r="E37" s="33" t="s">
        <v>520</v>
      </c>
      <c r="F37" s="33" t="s">
        <v>521</v>
      </c>
      <c r="G37" s="33" t="s">
        <v>522</v>
      </c>
      <c r="H37" s="33" t="str">
        <f t="shared" si="1"/>
        <v>7B</v>
      </c>
    </row>
    <row r="38" spans="1:8" ht="15.75" customHeight="1">
      <c r="A38" s="33" t="s">
        <v>599</v>
      </c>
      <c r="B38" s="33" t="s">
        <v>247</v>
      </c>
      <c r="C38" s="33" t="s">
        <v>480</v>
      </c>
      <c r="D38" s="33" t="s">
        <v>519</v>
      </c>
      <c r="E38" s="33" t="s">
        <v>520</v>
      </c>
      <c r="F38" s="33" t="s">
        <v>521</v>
      </c>
      <c r="G38" s="33" t="s">
        <v>522</v>
      </c>
      <c r="H38" s="33" t="str">
        <f t="shared" si="1"/>
        <v>7C</v>
      </c>
    </row>
    <row r="39" spans="1:8" ht="15.75" customHeight="1">
      <c r="A39" s="33" t="s">
        <v>600</v>
      </c>
      <c r="B39" s="33" t="s">
        <v>26</v>
      </c>
      <c r="C39" s="35"/>
      <c r="D39" s="33"/>
      <c r="E39" s="33" t="s">
        <v>520</v>
      </c>
      <c r="F39" s="33" t="s">
        <v>521</v>
      </c>
      <c r="G39" s="33" t="s">
        <v>522</v>
      </c>
      <c r="H39" s="33" t="str">
        <f t="shared" si="1"/>
        <v>7D</v>
      </c>
    </row>
    <row r="40" spans="1:8" ht="15.75" customHeight="1">
      <c r="A40" s="33" t="s">
        <v>600</v>
      </c>
      <c r="B40" s="33" t="s">
        <v>394</v>
      </c>
      <c r="C40" s="33"/>
      <c r="D40" s="33" t="s">
        <v>519</v>
      </c>
      <c r="E40" s="33" t="s">
        <v>520</v>
      </c>
      <c r="F40" s="33" t="s">
        <v>521</v>
      </c>
      <c r="G40" s="33" t="s">
        <v>522</v>
      </c>
      <c r="H40" s="33" t="str">
        <f t="shared" si="1"/>
        <v>7D</v>
      </c>
    </row>
    <row r="41" spans="1:8" ht="15.75" customHeight="1">
      <c r="A41" s="33" t="s">
        <v>601</v>
      </c>
      <c r="B41" s="33" t="s">
        <v>94</v>
      </c>
      <c r="C41" s="35"/>
      <c r="D41" s="33" t="s">
        <v>519</v>
      </c>
      <c r="E41" s="33" t="s">
        <v>520</v>
      </c>
      <c r="F41" s="33" t="s">
        <v>521</v>
      </c>
      <c r="G41" s="33" t="s">
        <v>522</v>
      </c>
      <c r="H41" s="33" t="str">
        <f t="shared" si="1"/>
        <v>7E</v>
      </c>
    </row>
    <row r="42" spans="1:8" ht="15.75" customHeight="1">
      <c r="A42" s="33" t="s">
        <v>601</v>
      </c>
      <c r="B42" s="33" t="s">
        <v>257</v>
      </c>
      <c r="C42" s="35"/>
      <c r="D42" s="33" t="s">
        <v>519</v>
      </c>
      <c r="E42" s="33" t="s">
        <v>520</v>
      </c>
      <c r="F42" s="33" t="s">
        <v>521</v>
      </c>
      <c r="G42" s="33" t="s">
        <v>522</v>
      </c>
      <c r="H42" s="33" t="str">
        <f t="shared" si="1"/>
        <v>7E</v>
      </c>
    </row>
    <row r="43" spans="1:8" ht="15.75" customHeight="1">
      <c r="A43" s="33" t="s">
        <v>602</v>
      </c>
      <c r="B43" s="33" t="s">
        <v>43</v>
      </c>
      <c r="C43" s="33"/>
      <c r="D43" s="33" t="s">
        <v>519</v>
      </c>
      <c r="E43" s="33" t="s">
        <v>520</v>
      </c>
      <c r="F43" s="33" t="s">
        <v>521</v>
      </c>
      <c r="G43" s="33" t="s">
        <v>522</v>
      </c>
      <c r="H43" s="33" t="str">
        <f t="shared" si="1"/>
        <v>7F</v>
      </c>
    </row>
    <row r="44" spans="1:8" ht="15.75" customHeight="1">
      <c r="A44" s="33" t="s">
        <v>602</v>
      </c>
      <c r="B44" s="33" t="s">
        <v>37</v>
      </c>
      <c r="C44" s="33"/>
      <c r="D44" s="33" t="s">
        <v>519</v>
      </c>
      <c r="E44" s="33" t="s">
        <v>520</v>
      </c>
      <c r="F44" s="33" t="s">
        <v>521</v>
      </c>
      <c r="G44" s="33" t="s">
        <v>522</v>
      </c>
      <c r="H44" s="33" t="str">
        <f t="shared" si="1"/>
        <v>7F</v>
      </c>
    </row>
    <row r="45" spans="1:8" ht="15.75" customHeight="1">
      <c r="A45" s="33" t="s">
        <v>603</v>
      </c>
      <c r="B45" s="33" t="s">
        <v>525</v>
      </c>
      <c r="C45" s="33"/>
      <c r="D45" s="33" t="s">
        <v>519</v>
      </c>
      <c r="E45" s="33" t="s">
        <v>520</v>
      </c>
      <c r="F45" s="33" t="s">
        <v>521</v>
      </c>
      <c r="G45" s="33" t="s">
        <v>522</v>
      </c>
      <c r="H45" s="33" t="str">
        <f t="shared" si="1"/>
        <v>7G</v>
      </c>
    </row>
    <row r="46" spans="1:8" ht="15.75" customHeight="1">
      <c r="A46" s="33" t="s">
        <v>603</v>
      </c>
      <c r="B46" s="33" t="s">
        <v>523</v>
      </c>
      <c r="C46" s="33"/>
      <c r="D46" s="33" t="s">
        <v>519</v>
      </c>
      <c r="E46" s="33" t="s">
        <v>520</v>
      </c>
      <c r="F46" s="33" t="s">
        <v>521</v>
      </c>
      <c r="G46" s="33" t="s">
        <v>522</v>
      </c>
      <c r="H46" s="33" t="str">
        <f t="shared" si="1"/>
        <v>7G</v>
      </c>
    </row>
    <row r="47" spans="1:8" ht="15.75" customHeight="1">
      <c r="A47" s="33" t="s">
        <v>604</v>
      </c>
      <c r="B47" s="33" t="s">
        <v>412</v>
      </c>
      <c r="C47" s="33" t="s">
        <v>480</v>
      </c>
      <c r="D47" s="33" t="s">
        <v>519</v>
      </c>
      <c r="E47" s="33" t="s">
        <v>520</v>
      </c>
      <c r="F47" s="33" t="s">
        <v>521</v>
      </c>
      <c r="G47" s="33" t="s">
        <v>522</v>
      </c>
      <c r="H47" s="33" t="str">
        <f t="shared" si="1"/>
        <v>7H</v>
      </c>
    </row>
    <row r="48" spans="1:8" ht="15.75" customHeight="1">
      <c r="A48" s="33" t="s">
        <v>605</v>
      </c>
      <c r="B48" s="33" t="s">
        <v>414</v>
      </c>
      <c r="C48" s="33"/>
      <c r="D48" s="33"/>
      <c r="E48" s="33" t="s">
        <v>520</v>
      </c>
      <c r="F48" s="33" t="s">
        <v>521</v>
      </c>
      <c r="G48" s="33" t="s">
        <v>522</v>
      </c>
      <c r="H48" s="33" t="str">
        <f t="shared" si="1"/>
        <v>7I</v>
      </c>
    </row>
    <row r="49" spans="1:8" ht="15.75" customHeight="1">
      <c r="A49" s="33" t="s">
        <v>605</v>
      </c>
      <c r="B49" s="33" t="s">
        <v>191</v>
      </c>
      <c r="C49" s="35"/>
      <c r="D49" s="33" t="s">
        <v>519</v>
      </c>
      <c r="E49" s="33" t="s">
        <v>520</v>
      </c>
      <c r="F49" s="33" t="s">
        <v>521</v>
      </c>
      <c r="G49" s="33" t="s">
        <v>522</v>
      </c>
      <c r="H49" s="33" t="str">
        <f t="shared" si="1"/>
        <v>7I</v>
      </c>
    </row>
    <row r="50" spans="1:8" ht="15.75" customHeight="1">
      <c r="A50" s="33" t="s">
        <v>606</v>
      </c>
      <c r="B50" s="33" t="s">
        <v>284</v>
      </c>
      <c r="C50" s="33" t="s">
        <v>480</v>
      </c>
      <c r="D50" s="33" t="s">
        <v>519</v>
      </c>
      <c r="E50" s="33" t="s">
        <v>520</v>
      </c>
      <c r="F50" s="33" t="s">
        <v>521</v>
      </c>
      <c r="G50" s="33" t="s">
        <v>522</v>
      </c>
      <c r="H50" s="33" t="str">
        <f t="shared" si="1"/>
        <v>7J</v>
      </c>
    </row>
    <row r="51" spans="1:8" ht="15.75" customHeight="1">
      <c r="A51" s="33" t="s">
        <v>607</v>
      </c>
      <c r="B51" s="33" t="s">
        <v>319</v>
      </c>
      <c r="C51" s="33"/>
      <c r="D51" s="33"/>
      <c r="E51" s="33" t="s">
        <v>520</v>
      </c>
      <c r="F51" s="33" t="s">
        <v>521</v>
      </c>
      <c r="G51" s="33"/>
      <c r="H51" s="33" t="str">
        <f t="shared" si="1"/>
        <v>8A</v>
      </c>
    </row>
    <row r="52" spans="1:8" ht="15.75" customHeight="1">
      <c r="A52" s="33" t="s">
        <v>607</v>
      </c>
      <c r="B52" s="33" t="s">
        <v>184</v>
      </c>
      <c r="C52" s="33"/>
      <c r="D52" s="33"/>
      <c r="E52" s="33" t="s">
        <v>520</v>
      </c>
      <c r="F52" s="33" t="s">
        <v>521</v>
      </c>
      <c r="G52" s="33" t="s">
        <v>522</v>
      </c>
      <c r="H52" s="33" t="str">
        <f t="shared" si="1"/>
        <v>8A</v>
      </c>
    </row>
    <row r="53" spans="1:8" ht="15.75" customHeight="1">
      <c r="A53" s="33" t="s">
        <v>608</v>
      </c>
      <c r="B53" s="33" t="s">
        <v>175</v>
      </c>
      <c r="C53" s="33"/>
      <c r="D53" s="33" t="s">
        <v>519</v>
      </c>
      <c r="E53" s="33" t="s">
        <v>520</v>
      </c>
      <c r="F53" s="33" t="s">
        <v>521</v>
      </c>
      <c r="G53" s="33" t="s">
        <v>522</v>
      </c>
      <c r="H53" s="33" t="str">
        <f t="shared" si="1"/>
        <v>8B</v>
      </c>
    </row>
    <row r="54" spans="1:8" ht="15.75" customHeight="1">
      <c r="A54" s="33" t="s">
        <v>608</v>
      </c>
      <c r="B54" s="33" t="s">
        <v>178</v>
      </c>
      <c r="C54" s="33"/>
      <c r="D54" s="33" t="s">
        <v>519</v>
      </c>
      <c r="E54" s="33" t="s">
        <v>520</v>
      </c>
      <c r="F54" s="33" t="s">
        <v>521</v>
      </c>
      <c r="G54" s="33" t="s">
        <v>522</v>
      </c>
      <c r="H54" s="33" t="str">
        <f t="shared" si="1"/>
        <v>8B</v>
      </c>
    </row>
    <row r="55" spans="1:8" ht="15.75" customHeight="1">
      <c r="A55" s="33" t="s">
        <v>609</v>
      </c>
      <c r="B55" s="33" t="s">
        <v>132</v>
      </c>
      <c r="C55" s="33"/>
      <c r="D55" s="33" t="s">
        <v>519</v>
      </c>
      <c r="E55" s="33" t="s">
        <v>520</v>
      </c>
      <c r="F55" s="33" t="s">
        <v>521</v>
      </c>
      <c r="G55" s="33" t="s">
        <v>522</v>
      </c>
      <c r="H55" s="33" t="str">
        <f t="shared" si="1"/>
        <v>8C</v>
      </c>
    </row>
    <row r="56" spans="1:8" ht="15.75" customHeight="1">
      <c r="A56" s="33" t="s">
        <v>609</v>
      </c>
      <c r="B56" s="33" t="s">
        <v>136</v>
      </c>
      <c r="C56" s="33"/>
      <c r="D56" s="33" t="s">
        <v>519</v>
      </c>
      <c r="E56" s="33" t="s">
        <v>520</v>
      </c>
      <c r="F56" s="33" t="s">
        <v>521</v>
      </c>
      <c r="G56" s="33" t="s">
        <v>522</v>
      </c>
      <c r="H56" s="33" t="str">
        <f t="shared" si="1"/>
        <v>8C</v>
      </c>
    </row>
    <row r="57" spans="1:8" ht="15.75" customHeight="1">
      <c r="A57" s="33" t="s">
        <v>610</v>
      </c>
      <c r="B57" s="33" t="s">
        <v>341</v>
      </c>
      <c r="C57" s="33"/>
      <c r="D57" s="33"/>
      <c r="E57" s="33" t="s">
        <v>520</v>
      </c>
      <c r="F57" s="33" t="s">
        <v>521</v>
      </c>
      <c r="G57" s="33" t="s">
        <v>522</v>
      </c>
      <c r="H57" s="33" t="str">
        <f t="shared" si="1"/>
        <v>8D</v>
      </c>
    </row>
    <row r="58" spans="1:8" ht="15.75" customHeight="1">
      <c r="A58" s="33" t="s">
        <v>610</v>
      </c>
      <c r="B58" s="33" t="s">
        <v>345</v>
      </c>
      <c r="C58" s="33"/>
      <c r="D58" s="33"/>
      <c r="E58" s="33" t="s">
        <v>520</v>
      </c>
      <c r="F58" s="33" t="s">
        <v>521</v>
      </c>
      <c r="G58" s="33" t="s">
        <v>522</v>
      </c>
      <c r="H58" s="33" t="str">
        <f t="shared" si="1"/>
        <v>8D</v>
      </c>
    </row>
    <row r="59" spans="1:8" ht="15.75" customHeight="1">
      <c r="A59" s="33" t="s">
        <v>611</v>
      </c>
      <c r="B59" s="33" t="s">
        <v>557</v>
      </c>
      <c r="C59" s="33"/>
      <c r="D59" s="33"/>
      <c r="E59" s="33" t="s">
        <v>520</v>
      </c>
      <c r="F59" s="33" t="s">
        <v>521</v>
      </c>
      <c r="G59" s="33" t="s">
        <v>522</v>
      </c>
      <c r="H59" s="33" t="str">
        <f t="shared" si="1"/>
        <v>8E</v>
      </c>
    </row>
    <row r="60" spans="1:8" ht="15.75" customHeight="1">
      <c r="A60" s="33" t="s">
        <v>611</v>
      </c>
      <c r="B60" s="33" t="s">
        <v>556</v>
      </c>
      <c r="C60" s="33"/>
      <c r="D60" s="33"/>
      <c r="E60" s="33" t="s">
        <v>520</v>
      </c>
      <c r="F60" s="33" t="s">
        <v>521</v>
      </c>
      <c r="G60" s="33" t="s">
        <v>522</v>
      </c>
      <c r="H60" s="33" t="str">
        <f t="shared" si="1"/>
        <v>8E</v>
      </c>
    </row>
    <row r="61" spans="1:8" ht="15.75" customHeight="1">
      <c r="A61" s="33" t="s">
        <v>612</v>
      </c>
      <c r="B61" s="33" t="s">
        <v>263</v>
      </c>
      <c r="C61" s="33"/>
      <c r="D61" s="33"/>
      <c r="E61" s="33" t="s">
        <v>520</v>
      </c>
      <c r="F61" s="33" t="s">
        <v>521</v>
      </c>
      <c r="G61" s="33" t="s">
        <v>522</v>
      </c>
      <c r="H61" s="33" t="str">
        <f t="shared" si="1"/>
        <v>8F</v>
      </c>
    </row>
    <row r="62" spans="1:8" ht="15.75" customHeight="1">
      <c r="A62" s="33" t="s">
        <v>612</v>
      </c>
      <c r="B62" s="33" t="s">
        <v>267</v>
      </c>
      <c r="C62" s="33"/>
      <c r="D62" s="33"/>
      <c r="E62" s="33" t="s">
        <v>520</v>
      </c>
      <c r="F62" s="33" t="s">
        <v>521</v>
      </c>
      <c r="G62" s="33" t="s">
        <v>522</v>
      </c>
      <c r="H62" s="33" t="str">
        <f t="shared" si="1"/>
        <v>8F</v>
      </c>
    </row>
    <row r="63" spans="1:8" ht="15.75" customHeight="1">
      <c r="A63" s="33" t="s">
        <v>613</v>
      </c>
      <c r="B63" s="33" t="s">
        <v>461</v>
      </c>
      <c r="C63" s="33" t="s">
        <v>480</v>
      </c>
      <c r="D63" s="33"/>
      <c r="E63" s="33" t="s">
        <v>520</v>
      </c>
      <c r="F63" s="33" t="s">
        <v>521</v>
      </c>
      <c r="G63" s="33" t="s">
        <v>522</v>
      </c>
      <c r="H63" s="33" t="str">
        <f t="shared" si="1"/>
        <v>8G</v>
      </c>
    </row>
    <row r="64" spans="1:8" ht="15.75" customHeight="1">
      <c r="A64" s="33" t="s">
        <v>614</v>
      </c>
      <c r="B64" s="33" t="s">
        <v>59</v>
      </c>
      <c r="C64" s="33"/>
      <c r="D64" s="33" t="s">
        <v>519</v>
      </c>
      <c r="E64" s="33" t="s">
        <v>520</v>
      </c>
      <c r="F64" s="33" t="s">
        <v>521</v>
      </c>
      <c r="G64" s="33" t="s">
        <v>522</v>
      </c>
      <c r="H64" s="33" t="str">
        <f t="shared" si="1"/>
        <v>9A</v>
      </c>
    </row>
    <row r="65" spans="1:8" ht="15.75" customHeight="1">
      <c r="A65" s="33" t="s">
        <v>614</v>
      </c>
      <c r="B65" s="33" t="s">
        <v>62</v>
      </c>
      <c r="C65" s="33"/>
      <c r="D65" s="33" t="s">
        <v>519</v>
      </c>
      <c r="E65" s="33" t="s">
        <v>520</v>
      </c>
      <c r="F65" s="33" t="s">
        <v>521</v>
      </c>
      <c r="G65" s="33" t="s">
        <v>522</v>
      </c>
      <c r="H65" s="33" t="str">
        <f t="shared" si="1"/>
        <v>9A</v>
      </c>
    </row>
    <row r="66" spans="1:8" ht="15.75" customHeight="1">
      <c r="A66" s="33" t="s">
        <v>615</v>
      </c>
      <c r="B66" s="33" t="s">
        <v>280</v>
      </c>
      <c r="C66" s="33"/>
      <c r="D66" s="33" t="s">
        <v>519</v>
      </c>
      <c r="E66" s="33" t="s">
        <v>520</v>
      </c>
      <c r="F66" s="33" t="s">
        <v>521</v>
      </c>
      <c r="G66" s="33" t="s">
        <v>522</v>
      </c>
      <c r="H66" s="33" t="str">
        <f t="shared" si="1"/>
        <v>9B</v>
      </c>
    </row>
    <row r="67" spans="1:8" ht="15.75" customHeight="1">
      <c r="A67" s="33" t="s">
        <v>615</v>
      </c>
      <c r="B67" s="33" t="s">
        <v>289</v>
      </c>
      <c r="C67" s="33"/>
      <c r="D67" s="33" t="s">
        <v>519</v>
      </c>
      <c r="E67" s="33" t="s">
        <v>520</v>
      </c>
      <c r="F67" s="33" t="s">
        <v>521</v>
      </c>
      <c r="G67" s="33" t="s">
        <v>522</v>
      </c>
      <c r="H67" s="33" t="str">
        <f t="shared" si="1"/>
        <v>9B</v>
      </c>
    </row>
    <row r="68" spans="1:8" ht="15.75" customHeight="1">
      <c r="A68" s="33" t="s">
        <v>616</v>
      </c>
      <c r="B68" s="33" t="s">
        <v>330</v>
      </c>
      <c r="C68" s="35"/>
      <c r="D68" s="33"/>
      <c r="E68" s="33"/>
      <c r="F68" s="33" t="s">
        <v>521</v>
      </c>
      <c r="G68" s="33"/>
      <c r="H68" s="33" t="str">
        <f t="shared" si="1"/>
        <v>9C</v>
      </c>
    </row>
    <row r="69" spans="1:8" ht="15.75" customHeight="1">
      <c r="A69" s="33" t="s">
        <v>617</v>
      </c>
      <c r="B69" s="33" t="s">
        <v>473</v>
      </c>
      <c r="C69" s="33" t="s">
        <v>480</v>
      </c>
      <c r="D69" s="35"/>
      <c r="E69" s="35"/>
      <c r="F69" s="33" t="s">
        <v>521</v>
      </c>
      <c r="G69" s="35"/>
      <c r="H69" s="33" t="str">
        <f t="shared" si="1"/>
        <v>9D</v>
      </c>
    </row>
    <row r="70" spans="1:8" ht="15.75" customHeight="1">
      <c r="A70" s="33" t="s">
        <v>617</v>
      </c>
      <c r="B70" s="33" t="s">
        <v>308</v>
      </c>
      <c r="C70" s="33" t="s">
        <v>480</v>
      </c>
      <c r="D70" s="33" t="s">
        <v>519</v>
      </c>
      <c r="E70" s="33"/>
      <c r="F70" s="33"/>
      <c r="G70" s="33"/>
      <c r="H70" s="33" t="str">
        <f t="shared" si="1"/>
        <v>9D</v>
      </c>
    </row>
    <row r="71" spans="1:8" ht="15.75" customHeight="1">
      <c r="A71" s="33" t="s">
        <v>618</v>
      </c>
      <c r="B71" s="33" t="s">
        <v>200</v>
      </c>
      <c r="C71" s="33"/>
      <c r="D71" s="33" t="s">
        <v>519</v>
      </c>
      <c r="E71" s="33" t="s">
        <v>520</v>
      </c>
      <c r="F71" s="33" t="s">
        <v>521</v>
      </c>
      <c r="G71" s="33" t="s">
        <v>522</v>
      </c>
      <c r="H71" s="33" t="str">
        <f t="shared" si="1"/>
        <v>9E</v>
      </c>
    </row>
    <row r="72" spans="1:8" ht="15.75" customHeight="1">
      <c r="A72" s="33" t="s">
        <v>618</v>
      </c>
      <c r="B72" s="33" t="s">
        <v>195</v>
      </c>
      <c r="C72" s="33"/>
      <c r="D72" s="33" t="s">
        <v>519</v>
      </c>
      <c r="E72" s="33" t="s">
        <v>520</v>
      </c>
      <c r="F72" s="33" t="s">
        <v>521</v>
      </c>
      <c r="G72" s="33" t="s">
        <v>522</v>
      </c>
      <c r="H72" s="33" t="str">
        <f t="shared" si="1"/>
        <v>9E</v>
      </c>
    </row>
    <row r="73" spans="1:8" ht="15.75" customHeight="1">
      <c r="A73" s="33" t="s">
        <v>619</v>
      </c>
      <c r="B73" s="33" t="s">
        <v>116</v>
      </c>
      <c r="C73" s="33" t="s">
        <v>480</v>
      </c>
      <c r="D73" s="33"/>
      <c r="E73" s="33" t="s">
        <v>520</v>
      </c>
      <c r="F73" s="33" t="s">
        <v>521</v>
      </c>
      <c r="G73" s="33" t="s">
        <v>522</v>
      </c>
      <c r="H73" s="33" t="str">
        <f t="shared" si="1"/>
        <v>9F</v>
      </c>
    </row>
    <row r="74" spans="1:8" ht="15.75" customHeight="1">
      <c r="A74" s="33" t="s">
        <v>620</v>
      </c>
      <c r="B74" s="33" t="s">
        <v>408</v>
      </c>
      <c r="C74" s="33"/>
      <c r="D74" s="33" t="s">
        <v>519</v>
      </c>
      <c r="E74" s="33" t="s">
        <v>520</v>
      </c>
      <c r="F74" s="33" t="s">
        <v>521</v>
      </c>
      <c r="G74" s="33" t="s">
        <v>522</v>
      </c>
      <c r="H74" s="33" t="str">
        <f t="shared" si="1"/>
        <v>9G</v>
      </c>
    </row>
    <row r="75" spans="1:8" ht="15.75" customHeight="1">
      <c r="A75" s="33" t="s">
        <v>620</v>
      </c>
      <c r="B75" s="33" t="s">
        <v>411</v>
      </c>
      <c r="C75" s="33"/>
      <c r="D75" s="33" t="s">
        <v>519</v>
      </c>
      <c r="E75" s="33" t="s">
        <v>520</v>
      </c>
      <c r="F75" s="33" t="s">
        <v>521</v>
      </c>
      <c r="G75" s="33" t="s">
        <v>522</v>
      </c>
      <c r="H75" s="33" t="str">
        <f t="shared" si="1"/>
        <v>9G</v>
      </c>
    </row>
  </sheetData>
  <autoFilter ref="A2:H7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84"/>
  <sheetViews>
    <sheetView workbookViewId="0"/>
  </sheetViews>
  <sheetFormatPr defaultColWidth="14.42578125" defaultRowHeight="15.75" customHeight="1"/>
  <cols>
    <col min="1" max="1" width="33" customWidth="1"/>
    <col min="2" max="2" width="15.7109375" customWidth="1"/>
  </cols>
  <sheetData>
    <row r="1" spans="1:2" ht="15.75" customHeight="1">
      <c r="A1" s="29" t="s">
        <v>621</v>
      </c>
      <c r="B1" s="29" t="s">
        <v>622</v>
      </c>
    </row>
    <row r="2" spans="1:2" ht="15.75" customHeight="1">
      <c r="A2" s="1" t="s">
        <v>516</v>
      </c>
      <c r="B2" s="1" t="s">
        <v>352</v>
      </c>
    </row>
    <row r="3" spans="1:2" ht="15.75" customHeight="1">
      <c r="A3" s="1" t="s">
        <v>524</v>
      </c>
      <c r="B3" s="1" t="s">
        <v>67</v>
      </c>
    </row>
    <row r="4" spans="1:2" ht="15.75" customHeight="1">
      <c r="A4" s="1" t="s">
        <v>526</v>
      </c>
      <c r="B4" s="1" t="s">
        <v>534</v>
      </c>
    </row>
    <row r="5" spans="1:2" ht="15.75" customHeight="1">
      <c r="A5" s="1" t="s">
        <v>529</v>
      </c>
      <c r="B5" s="1" t="s">
        <v>528</v>
      </c>
    </row>
    <row r="6" spans="1:2" ht="15.75" customHeight="1">
      <c r="A6" s="1" t="s">
        <v>533</v>
      </c>
      <c r="B6" s="1" t="s">
        <v>553</v>
      </c>
    </row>
    <row r="7" spans="1:2" ht="15.75" customHeight="1">
      <c r="A7" s="1" t="s">
        <v>535</v>
      </c>
      <c r="B7" s="1" t="s">
        <v>532</v>
      </c>
    </row>
    <row r="8" spans="1:2" ht="15.75" customHeight="1">
      <c r="A8" s="1" t="s">
        <v>141</v>
      </c>
      <c r="B8" s="1" t="s">
        <v>248</v>
      </c>
    </row>
    <row r="9" spans="1:2" ht="15.75" customHeight="1">
      <c r="A9" s="1" t="s">
        <v>623</v>
      </c>
      <c r="B9" s="1" t="s">
        <v>76</v>
      </c>
    </row>
    <row r="10" spans="1:2" ht="15.75" customHeight="1">
      <c r="A10" s="1" t="s">
        <v>540</v>
      </c>
      <c r="B10" s="32" t="s">
        <v>413</v>
      </c>
    </row>
    <row r="11" spans="1:2" ht="15.75" customHeight="1">
      <c r="A11" s="1" t="s">
        <v>542</v>
      </c>
      <c r="B11" s="32" t="s">
        <v>409</v>
      </c>
    </row>
    <row r="12" spans="1:2" ht="15.75" customHeight="1">
      <c r="A12" s="1" t="s">
        <v>548</v>
      </c>
      <c r="B12" s="32" t="s">
        <v>565</v>
      </c>
    </row>
    <row r="13" spans="1:2" ht="15.75" customHeight="1">
      <c r="A13" s="1" t="s">
        <v>551</v>
      </c>
    </row>
    <row r="14" spans="1:2" ht="15.75" customHeight="1">
      <c r="A14" s="1" t="s">
        <v>554</v>
      </c>
    </row>
    <row r="15" spans="1:2" ht="15.75" customHeight="1">
      <c r="A15" s="1" t="s">
        <v>555</v>
      </c>
    </row>
    <row r="16" spans="1:2" ht="15.75" customHeight="1">
      <c r="A16" s="1" t="s">
        <v>558</v>
      </c>
    </row>
    <row r="17" spans="1:1" ht="15.75" customHeight="1">
      <c r="A17" s="1" t="s">
        <v>559</v>
      </c>
    </row>
    <row r="18" spans="1:1" ht="15.75" customHeight="1">
      <c r="A18" s="1" t="s">
        <v>560</v>
      </c>
    </row>
    <row r="19" spans="1:1" ht="15.75" customHeight="1">
      <c r="A19" s="1" t="s">
        <v>563</v>
      </c>
    </row>
    <row r="20" spans="1:1" ht="15.75" customHeight="1">
      <c r="A20" s="32" t="s">
        <v>413</v>
      </c>
    </row>
    <row r="21" spans="1:1" ht="15.75" customHeight="1">
      <c r="A21" s="32" t="s">
        <v>409</v>
      </c>
    </row>
    <row r="22" spans="1:1" ht="15.75" customHeight="1">
      <c r="A22" s="32" t="s">
        <v>565</v>
      </c>
    </row>
    <row r="23" spans="1:1" ht="15.75" customHeight="1">
      <c r="A23" s="1"/>
    </row>
    <row r="24" spans="1:1" ht="15.75" customHeight="1">
      <c r="A24" s="1"/>
    </row>
    <row r="26" spans="1:1" ht="15.75" customHeight="1">
      <c r="A26" s="1"/>
    </row>
    <row r="28" spans="1:1" ht="15.75" customHeight="1">
      <c r="A28" s="1"/>
    </row>
    <row r="29" spans="1:1" ht="15.75" customHeight="1">
      <c r="A29" s="1"/>
    </row>
    <row r="30" spans="1:1" ht="15.75" customHeight="1">
      <c r="A30" s="1"/>
    </row>
    <row r="33" spans="1:1" ht="15.75" customHeight="1">
      <c r="A33" s="1"/>
    </row>
    <row r="34" spans="1:1" ht="15.75" customHeight="1">
      <c r="A34" s="1"/>
    </row>
    <row r="35" spans="1:1" ht="15.75" customHeight="1">
      <c r="A35" s="1"/>
    </row>
    <row r="38" spans="1:1" ht="15.75" customHeight="1">
      <c r="A38" s="1"/>
    </row>
    <row r="39" spans="1:1" ht="15.75" customHeight="1">
      <c r="A39" s="1"/>
    </row>
    <row r="40" spans="1:1" ht="15.75" customHeight="1">
      <c r="A40" s="1"/>
    </row>
    <row r="41" spans="1:1" ht="15.75" customHeight="1">
      <c r="A41" s="1"/>
    </row>
    <row r="42" spans="1:1" ht="15.75" customHeight="1">
      <c r="A42" s="1"/>
    </row>
    <row r="43" spans="1:1" ht="15.75" customHeight="1">
      <c r="A43" s="1"/>
    </row>
    <row r="44" spans="1:1" ht="15.75" customHeight="1">
      <c r="A44" s="1"/>
    </row>
    <row r="45" spans="1:1" ht="15.75" customHeight="1">
      <c r="A45" s="1"/>
    </row>
    <row r="46" spans="1:1" ht="15.75" customHeight="1">
      <c r="A46" s="1"/>
    </row>
    <row r="47" spans="1:1" ht="15.75" customHeight="1">
      <c r="A47" s="1"/>
    </row>
    <row r="48" spans="1:1" ht="15.75" customHeight="1">
      <c r="A48" s="1"/>
    </row>
    <row r="49" spans="1:1" ht="15.75" customHeight="1">
      <c r="A49" s="1"/>
    </row>
    <row r="50" spans="1:1" ht="15.75" customHeight="1">
      <c r="A50" s="1"/>
    </row>
    <row r="51" spans="1:1" ht="15.75" customHeight="1">
      <c r="A51" s="1"/>
    </row>
    <row r="52" spans="1:1" ht="15.75" customHeight="1">
      <c r="A52" s="1"/>
    </row>
    <row r="53" spans="1:1" ht="15.75" customHeight="1">
      <c r="A53" s="1"/>
    </row>
    <row r="55" spans="1:1" ht="15.75" customHeight="1">
      <c r="A55" s="1"/>
    </row>
    <row r="56" spans="1:1" ht="15.75" customHeight="1">
      <c r="A56" s="1"/>
    </row>
    <row r="57" spans="1:1" ht="15.75" customHeight="1">
      <c r="A57" s="1"/>
    </row>
    <row r="58" spans="1:1" ht="15.75" customHeight="1">
      <c r="A58" s="1"/>
    </row>
    <row r="59" spans="1:1" ht="15.75" customHeight="1">
      <c r="A59" s="1"/>
    </row>
    <row r="60" spans="1:1" ht="15.75" customHeight="1">
      <c r="A60" s="1"/>
    </row>
    <row r="61" spans="1:1" ht="15.75" customHeight="1">
      <c r="A61" s="1"/>
    </row>
    <row r="62" spans="1:1" ht="15.75" customHeight="1">
      <c r="A62" s="1"/>
    </row>
    <row r="63" spans="1:1" ht="15.75" customHeight="1">
      <c r="A63" s="1"/>
    </row>
    <row r="64" spans="1:1" ht="15.75" customHeight="1">
      <c r="A64" s="1"/>
    </row>
    <row r="65" spans="1:1" ht="15.75" customHeight="1">
      <c r="A65" s="1"/>
    </row>
    <row r="66" spans="1:1" ht="15.75" customHeight="1">
      <c r="A66" s="1"/>
    </row>
    <row r="67" spans="1:1" ht="15.75" customHeight="1">
      <c r="A67" s="1"/>
    </row>
    <row r="68" spans="1:1" ht="15.75" customHeight="1">
      <c r="A68" s="1"/>
    </row>
    <row r="69" spans="1:1" ht="15.75" customHeight="1">
      <c r="A69" s="1"/>
    </row>
    <row r="70" spans="1:1" ht="15.75" customHeight="1">
      <c r="A70" s="1"/>
    </row>
    <row r="71" spans="1:1" ht="15.75" customHeight="1">
      <c r="A71" s="1"/>
    </row>
    <row r="72" spans="1:1" ht="15.75" customHeight="1">
      <c r="A72" s="1"/>
    </row>
    <row r="73" spans="1:1" ht="15.75" customHeight="1">
      <c r="A73" s="1"/>
    </row>
    <row r="74" spans="1:1" ht="15.75" customHeight="1">
      <c r="A74" s="1"/>
    </row>
    <row r="75" spans="1:1" ht="15.75" customHeight="1">
      <c r="A75" s="1"/>
    </row>
    <row r="76" spans="1:1" ht="15.75" customHeight="1">
      <c r="A76" s="1"/>
    </row>
    <row r="77" spans="1:1" ht="15.75" customHeight="1">
      <c r="A77" s="1"/>
    </row>
    <row r="78" spans="1:1" ht="15.75" customHeight="1">
      <c r="A78" s="1"/>
    </row>
    <row r="79" spans="1:1" ht="15.75" customHeight="1">
      <c r="A79" s="1"/>
    </row>
    <row r="80" spans="1:1" ht="15.75" customHeight="1">
      <c r="A80" s="1"/>
    </row>
    <row r="81" spans="1:1" ht="15.75" customHeight="1">
      <c r="A81" s="1"/>
    </row>
    <row r="82" spans="1:1" ht="15.75" customHeight="1">
      <c r="A82" s="1"/>
    </row>
    <row r="83" spans="1:1" ht="15.75" customHeight="1">
      <c r="A83" s="1"/>
    </row>
    <row r="84" spans="1:1" ht="15.75" customHeight="1">
      <c r="A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Responses 1</vt:lpstr>
      <vt:lpstr>Easier to query</vt:lpstr>
      <vt:lpstr>Alphabetical room list</vt:lpstr>
      <vt:lpstr>Dining summaries</vt:lpstr>
      <vt:lpstr>Room allocations for Jene</vt:lpstr>
      <vt:lpstr>Meetings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&amp; Anne</dc:creator>
  <cp:lastModifiedBy>Alistair</cp:lastModifiedBy>
  <dcterms:modified xsi:type="dcterms:W3CDTF">2021-01-17T01:42:41Z</dcterms:modified>
</cp:coreProperties>
</file>